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Caçambas • Varredeiras • Pulverizadores • Coletores • Aspiradores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10/03/2021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=HYPERLINK("https://leilaoonline.net/lote/detalhe/75325", "001")</f>
      </c>
      <c r="B11" s="4" t="s">
        <f>=HYPERLINK("https://leilaoonline.net/lote/detalhe/75325", "VARREDEIRA; MARCA TENNANT; MODELO 385")</f>
      </c>
      <c r="C11" s="4" t="inlineStr">
        <is>
          <t>Vendido</t>
        </is>
      </c>
      <c r="D11" s="4" t="inlineStr">
        <is>
          <t>1</t>
        </is>
      </c>
      <c r="E11" s="5" t="inlineStr">
        <is>
          <t>9.750,00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=HYPERLINK("https://leilaoonline.net/lote/detalhe/75326", "005")</f>
      </c>
      <c r="B12" s="4" t="s">
        <f>=HYPERLINK("https://leilaoonline.net/lote/detalhe/75326", "VARREDEIRA EURECA PILOTO À BORDO")</f>
      </c>
      <c r="C12" s="4" t="inlineStr">
        <is>
          <t>Vendido</t>
        </is>
      </c>
      <c r="D12" s="4" t="inlineStr">
        <is>
          <t>1</t>
        </is>
      </c>
      <c r="E12" s="5" t="inlineStr">
        <is>
          <t>1.450,00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=HYPERLINK("https://leilaoonline.net/lote/detalhe/75327", "006")</f>
      </c>
      <c r="B13" s="4" t="s">
        <f>=HYPERLINK("https://leilaoonline.net/lote/detalhe/75327", "VARREDEIRA; MARCA TENNANT; MODELO 58")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=HYPERLINK("https://leilaoonline.net/lote/detalhe/75328", "008")</f>
      </c>
      <c r="B14" s="4" t="s">
        <f>=HYPERLINK("https://leilaoonline.net/lote/detalhe/75328", "VARREDEIRA INDUSTRIAL; MARCA PORTOTÉCNICA")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=HYPERLINK("https://leilaoonline.net/lote/detalhe/75329", "010")</f>
      </c>
      <c r="B15" s="4" t="s">
        <f>=HYPERLINK("https://leilaoonline.net/lote/detalhe/75329", "CARPETE EXTRATOR COMPACTO; MARCA TENNANT; MODELO R3")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1.950,00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=HYPERLINK("https://leilaoonline.net/lote/detalhe/75330", "013")</f>
      </c>
      <c r="B16" s="4" t="s">
        <f>=HYPERLINK("https://leilaoonline.net/lote/detalhe/75330", "VARREDEIRA; MARCA KARCHER")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=HYPERLINK("https://leilaoonline.net/lote/detalhe/75331", "016")</f>
      </c>
      <c r="B17" s="4" t="s">
        <f>=HYPERLINK("https://leilaoonline.net/lote/detalhe/75331", "LAVADORA DE PISO; MARCA ADVANCE; MODELO BA5321")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=HYPERLINK("https://leilaoonline.net/lote/detalhe/75332", "025")</f>
      </c>
      <c r="B18" s="4" t="s">
        <f>=HYPERLINK("https://leilaoonline.net/lote/detalhe/75332", "1 (UM) BANHEIRO CONTAINER")</f>
      </c>
      <c r="C18" s="4" t="inlineStr">
        <is>
          <t>Vendido</t>
        </is>
      </c>
      <c r="D18" s="4" t="inlineStr">
        <is>
          <t>15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=HYPERLINK("https://leilaoonline.net/lote/detalhe/75333", "026")</f>
      </c>
      <c r="B19" s="4" t="s">
        <f>=HYPERLINK("https://leilaoonline.net/lote/detalhe/75333", "1 (UM) BANHEIRO CONTAINER")</f>
      </c>
      <c r="C19" s="4" t="inlineStr">
        <is>
          <t>Vendido</t>
        </is>
      </c>
      <c r="D19" s="4" t="inlineStr">
        <is>
          <t>17</t>
        </is>
      </c>
      <c r="E19" s="5" t="inlineStr">
        <is>
          <t>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=HYPERLINK("https://leilaoonline.net/lote/detalhe/75334", "027")</f>
      </c>
      <c r="B20" s="4" t="s">
        <f>=HYPERLINK("https://leilaoonline.net/lote/detalhe/75334", "1 (UM) BANHEIRO CONTAINER")</f>
      </c>
      <c r="C20" s="4" t="inlineStr">
        <is>
          <t>Vendido</t>
        </is>
      </c>
      <c r="D20" s="4" t="inlineStr">
        <is>
          <t>15</t>
        </is>
      </c>
      <c r="E20" s="5" t="inlineStr">
        <is>
          <t>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=HYPERLINK("https://leilaoonline.net/lote/detalhe/75335", "028")</f>
      </c>
      <c r="B21" s="4" t="s">
        <f>=HYPERLINK("https://leilaoonline.net/lote/detalhe/75335", "1 (UM) BANHEIRO CONTAINER")</f>
      </c>
      <c r="C21" s="4" t="inlineStr">
        <is>
          <t>Vendido</t>
        </is>
      </c>
      <c r="D21" s="4" t="inlineStr">
        <is>
          <t>17</t>
        </is>
      </c>
      <c r="E21" s="5" t="inlineStr">
        <is>
          <t>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=HYPERLINK("https://leilaoonline.net/lote/detalhe/75336", "029")</f>
      </c>
      <c r="B22" s="4" t="s">
        <f>=HYPERLINK("https://leilaoonline.net/lote/detalhe/75336", "1 (UM) BANHEIRO CONTAINER")</f>
      </c>
      <c r="C22" s="4" t="inlineStr">
        <is>
          <t>Vendido</t>
        </is>
      </c>
      <c r="D22" s="4" t="inlineStr">
        <is>
          <t>17</t>
        </is>
      </c>
      <c r="E22" s="5" t="inlineStr">
        <is>
          <t>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=HYPERLINK("https://leilaoonline.net/lote/detalhe/75403", "030")</f>
      </c>
      <c r="B23" s="4" t="s">
        <f>=HYPERLINK("https://leilaoonline.net/lote/detalhe/75403", "CAÇAMBA DE LIXO; CONTAINER DE RESIDUOS RECICLÁVEL; LIXEIRA 500ML")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=HYPERLINK("https://leilaoonline.net/lote/detalhe/75404", "031")</f>
      </c>
      <c r="B24" s="4" t="s">
        <f>=HYPERLINK("https://leilaoonline.net/lote/detalhe/75404", "CAÇAMBA DE LIXO; CONTAINER DE RESIDUOS RECICLÁVEL; LIXEIRA 500ML")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=HYPERLINK("https://leilaoonline.net/lote/detalhe/75405", "032")</f>
      </c>
      <c r="B25" s="4" t="s">
        <f>=HYPERLINK("https://leilaoonline.net/lote/detalhe/75405", "CAÇAMBA DE LIXO; CONTAINER DE RESIDUOS RECICLÁVEL; LIXEIRA 500ML")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=HYPERLINK("https://leilaoonline.net/lote/detalhe/75406", "033")</f>
      </c>
      <c r="B26" s="4" t="s">
        <f>=HYPERLINK("https://leilaoonline.net/lote/detalhe/75406", "CAÇAMBA DE LIXO; CONTAINER DE RESIDUOS RECICLÁVEL; LIXEIRA 500ML - VERMELHA")</f>
      </c>
      <c r="C26" s="4" t="inlineStr">
        <is>
          <t>Vendido</t>
        </is>
      </c>
      <c r="D26" s="4" t="inlineStr">
        <is>
          <t>1</t>
        </is>
      </c>
      <c r="E26" s="5" t="inlineStr">
        <is>
          <t>450,00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=HYPERLINK("https://leilaoonline.net/lote/detalhe/75407", "034")</f>
      </c>
      <c r="B27" s="4" t="s">
        <f>=HYPERLINK("https://leilaoonline.net/lote/detalhe/75407", "CAÇAMBA DE LIXO; CONTAINER DE RESIDUOS RECICLÁVEL; LIXEIRA 500ML - VERMELHA")</f>
      </c>
      <c r="C27" s="4" t="inlineStr">
        <is>
          <t>Vendido</t>
        </is>
      </c>
      <c r="D27" s="4" t="inlineStr">
        <is>
          <t>1</t>
        </is>
      </c>
      <c r="E27" s="5" t="inlineStr">
        <is>
          <t>450,00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=HYPERLINK("https://leilaoonline.net/lote/detalhe/75408", "035")</f>
      </c>
      <c r="B28" s="4" t="s">
        <f>=HYPERLINK("https://leilaoonline.net/lote/detalhe/75408", "CAÇAMBA DE LIXO; CONTAINER DE RESIDUOS RECICLÁVEL; LIXEIRA 500ML")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=HYPERLINK("https://leilaoonline.net/lote/detalhe/75409", "036")</f>
      </c>
      <c r="B29" s="4" t="s">
        <f>=HYPERLINK("https://leilaoonline.net/lote/detalhe/75409", "CAÇAMBA DE LIXO; CONTAINER DE RESIDUOS RECICLÁVEL; LIXEIRA 500ML - AZUL")</f>
      </c>
      <c r="C29" s="4" t="inlineStr">
        <is>
          <t>Vendido</t>
        </is>
      </c>
      <c r="D29" s="4" t="inlineStr">
        <is>
          <t>1</t>
        </is>
      </c>
      <c r="E29" s="5" t="inlineStr">
        <is>
          <t>450,00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=HYPERLINK("https://leilaoonline.net/lote/detalhe/75410", "037")</f>
      </c>
      <c r="B30" s="4" t="s">
        <f>=HYPERLINK("https://leilaoonline.net/lote/detalhe/75410", "CAÇAMBA DE LIXO; CONTAINER DE RESIDUOS RECICLÁVEL; LIXEIRA 500ML - AZUL")</f>
      </c>
      <c r="C30" s="4" t="inlineStr">
        <is>
          <t>Vendido</t>
        </is>
      </c>
      <c r="D30" s="4" t="inlineStr">
        <is>
          <t>1</t>
        </is>
      </c>
      <c r="E30" s="5" t="inlineStr">
        <is>
          <t>450,00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=HYPERLINK("https://leilaoonline.net/lote/detalhe/75411", "038")</f>
      </c>
      <c r="B31" s="4" t="s">
        <f>=HYPERLINK("https://leilaoonline.net/lote/detalhe/75411", "CAÇAMBA DE LIXO; CONTAINER DE RESIDUOS RECICLÁVEL; LIXEIRA 500ML - AZUL")</f>
      </c>
      <c r="C31" s="4" t="inlineStr">
        <is>
          <t>Vendido</t>
        </is>
      </c>
      <c r="D31" s="4" t="inlineStr">
        <is>
          <t>1</t>
        </is>
      </c>
      <c r="E31" s="5" t="inlineStr">
        <is>
          <t>450,00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=HYPERLINK("https://leilaoonline.net/lote/detalhe/75720", "039")</f>
      </c>
      <c r="B32" s="4" t="s">
        <f>=HYPERLINK("https://leilaoonline.net/lote/detalhe/75720", "LIXEIRA COM PEDAL; MARCA MARFINITE; 100 LITROS")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190,00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=HYPERLINK("https://leilaoonline.net/lote/detalhe/75721", "040")</f>
      </c>
      <c r="B33" s="4" t="s">
        <f>=HYPERLINK("https://leilaoonline.net/lote/detalhe/75721", "LIXEIRA COM PEDAL; MARCA MARFINITE; 100 LITROS")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190,00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=HYPERLINK("https://leilaoonline.net/lote/detalhe/75722", "041")</f>
      </c>
      <c r="B34" s="4" t="s">
        <f>=HYPERLINK("https://leilaoonline.net/lote/detalhe/75722", "LIXEIRA COM PEDAL; MARCA MARFINITE; 100 LITROS")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190,00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=HYPERLINK("https://leilaoonline.net/lote/detalhe/75723", "042")</f>
      </c>
      <c r="B35" s="4" t="s">
        <f>=HYPERLINK("https://leilaoonline.net/lote/detalhe/75723", "LIXEIRA COM PEDAL; MARCA MARFINITE; 100 LITROS")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190,00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=HYPERLINK("https://leilaoonline.net/lote/detalhe/75724", "043")</f>
      </c>
      <c r="B36" s="4" t="s">
        <f>=HYPERLINK("https://leilaoonline.net/lote/detalhe/75724", "LIXEIRA COM PEDAL; MARCA MARFINITE; 100 LITROS")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190,00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=HYPERLINK("https://leilaoonline.net/lote/detalhe/75725", "044")</f>
      </c>
      <c r="B37" s="4" t="s">
        <f>=HYPERLINK("https://leilaoonline.net/lote/detalhe/75725", "LIXEIRA COM PEDAL; MARCA MARFINITE; 100 LITROS")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190,00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=HYPERLINK("https://leilaoonline.net/lote/detalhe/75726", "045")</f>
      </c>
      <c r="B38" s="4" t="s">
        <f>=HYPERLINK("https://leilaoonline.net/lote/detalhe/75726", "LIXEIRA COM PEDAL; MARCA MARFINITE; 100 LITROS")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190,00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=HYPERLINK("https://leilaoonline.net/lote/detalhe/75727", "046")</f>
      </c>
      <c r="B39" s="4" t="s">
        <f>=HYPERLINK("https://leilaoonline.net/lote/detalhe/75727", "LIXEIRA COM PEDAL; MARCA MARFINITE; 100 LITROS")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190,00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=HYPERLINK("https://leilaoonline.net/lote/detalhe/75728", "047")</f>
      </c>
      <c r="B40" s="4" t="s">
        <f>=HYPERLINK("https://leilaoonline.net/lote/detalhe/75728", "LIXEIRA COM PEDAL; MARCA MARFINITE; 100 LITROS")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190,00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=HYPERLINK("https://leilaoonline.net/lote/detalhe/75729", "048")</f>
      </c>
      <c r="B41" s="4" t="s">
        <f>=HYPERLINK("https://leilaoonline.net/lote/detalhe/75729", "LIXEIRA COM PEDAL; MARCA MARFINITE; 100 LITROS")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190,00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=HYPERLINK("https://leilaoonline.net/lote/detalhe/75730", "049")</f>
      </c>
      <c r="B42" s="4" t="s">
        <f>=HYPERLINK("https://leilaoonline.net/lote/detalhe/75730", "LIXEIRA COM PEDAL - COM RODA; MARCA MARFINITE; 100 LITROS")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=HYPERLINK("https://leilaoonline.net/lote/detalhe/75731", "050")</f>
      </c>
      <c r="B43" s="4" t="s">
        <f>=HYPERLINK("https://leilaoonline.net/lote/detalhe/75731", "LIXEIRA COM PEDAL; MARCA MARFINITE; 100 LITROS")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190,00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=HYPERLINK("https://leilaoonline.net/lote/detalhe/75732", "051")</f>
      </c>
      <c r="B44" s="4" t="s">
        <f>=HYPERLINK("https://leilaoonline.net/lote/detalhe/75732", "LIXEIRA COM PEDAL; MARCA MARFINITE; 100 LITROS")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190,00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=HYPERLINK("https://leilaoonline.net/lote/detalhe/75733", "052")</f>
      </c>
      <c r="B45" s="4" t="s">
        <f>=HYPERLINK("https://leilaoonline.net/lote/detalhe/75733", "LIXEIRA COM PEDAL; MARCA MARFINITE; 100 LITROS")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190,00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=HYPERLINK("https://leilaoonline.net/lote/detalhe/75734", "053")</f>
      </c>
      <c r="B46" s="4" t="s">
        <f>=HYPERLINK("https://leilaoonline.net/lote/detalhe/75734", "LIXEIRA COM PEDAL; MARCA MARFINITE; 100 LITROS")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190,00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=HYPERLINK("https://leilaoonline.net/lote/detalhe/75735", "054")</f>
      </c>
      <c r="B47" s="4" t="s">
        <f>=HYPERLINK("https://leilaoonline.net/lote/detalhe/75735", "LIXEIRA COM PEDAL; MARCA MARFINITE; 100 LITROS")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190,00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=HYPERLINK("https://leilaoonline.net/lote/detalhe/75736", "055")</f>
      </c>
      <c r="B48" s="4" t="s">
        <f>=HYPERLINK("https://leilaoonline.net/lote/detalhe/75736", "LIXEIRA COM PEDAL; MARCA MARFINITE; 100 LITROS")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190,00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=HYPERLINK("https://leilaoonline.net/lote/detalhe/75737", "056")</f>
      </c>
      <c r="B49" s="4" t="s">
        <f>=HYPERLINK("https://leilaoonline.net/lote/detalhe/75737", "LIXEIRA COM PEDAL; MARCA MARFINITE; 100 LITROS")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190,00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=HYPERLINK("https://leilaoonline.net/lote/detalhe/75738", "057")</f>
      </c>
      <c r="B50" s="4" t="s">
        <f>=HYPERLINK("https://leilaoonline.net/lote/detalhe/75738", "LIXEIRA COM PEDAL; MARCA MARFINITE; 100 LITROS")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190,00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=HYPERLINK("https://leilaoonline.net/lote/detalhe/75739", "058")</f>
      </c>
      <c r="B51" s="4" t="s">
        <f>=HYPERLINK("https://leilaoonline.net/lote/detalhe/75739", "LIXEIRA COM PEDAL; MARCA MARFINITE; 100 LITROS")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190,00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=HYPERLINK("https://leilaoonline.net/lote/detalhe/75740", "059")</f>
      </c>
      <c r="B52" s="4" t="s">
        <f>=HYPERLINK("https://leilaoonline.net/lote/detalhe/75740", "LIXEIRA COM PEDAL; MARCA MARFINITE; 100 LITROS")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190,00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=HYPERLINK("https://leilaoonline.net/lote/detalhe/75741", "060")</f>
      </c>
      <c r="B53" s="4" t="s">
        <f>=HYPERLINK("https://leilaoonline.net/lote/detalhe/75741", "LIXEIRA COM PEDAL; MARCA MARFINITE; 100 LITROS")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190,00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=HYPERLINK("https://leilaoonline.net/lote/detalhe/75742", "061")</f>
      </c>
      <c r="B54" s="4" t="s">
        <f>=HYPERLINK("https://leilaoonline.net/lote/detalhe/75742", "LIXEIRA COM PEDAL; MARCA MARFINITE; 100 LITROS")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190,00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=HYPERLINK("https://leilaoonline.net/lote/detalhe/75762", "062")</f>
      </c>
      <c r="B55" s="4" t="s">
        <f>=HYPERLINK("https://leilaoonline.net/lote/detalhe/75762", "DISPENSER / COLETOR DE COPO ÁGUA")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=HYPERLINK("https://leilaoonline.net/lote/detalhe/75777", "063")</f>
      </c>
      <c r="B56" s="4" t="s">
        <f>=HYPERLINK("https://leilaoonline.net/lote/detalhe/75777", "DISPENSER / COLETOR DE COPO ÁGUA")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=HYPERLINK("https://leilaoonline.net/lote/detalhe/75778", "064")</f>
      </c>
      <c r="B57" s="4" t="s">
        <f>=HYPERLINK("https://leilaoonline.net/lote/detalhe/75778", "DISPENSER / COLETOR DE COPO ÁGUA")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=HYPERLINK("https://leilaoonline.net/lote/detalhe/75779", "065")</f>
      </c>
      <c r="B58" s="4" t="s">
        <f>=HYPERLINK("https://leilaoonline.net/lote/detalhe/75779", "DISPENSER / COLETOR DE COPO ÁGUA")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=HYPERLINK("https://leilaoonline.net/lote/detalhe/75780", "066")</f>
      </c>
      <c r="B59" s="4" t="s">
        <f>=HYPERLINK("https://leilaoonline.net/lote/detalhe/75780", "DISPENSER / COLETOR DE COPO ÁGUA")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=HYPERLINK("https://leilaoonline.net/lote/detalhe/75781", "067")</f>
      </c>
      <c r="B60" s="4" t="s">
        <f>=HYPERLINK("https://leilaoonline.net/lote/detalhe/75781", "CADEIRAS PLÁSTICA; MARCA TRAMONTINA; 4 CADEIRAS")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80,00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=HYPERLINK("https://leilaoonline.net/lote/detalhe/75782", "068")</f>
      </c>
      <c r="B61" s="4" t="s">
        <f>=HYPERLINK("https://leilaoonline.net/lote/detalhe/75782", "CADEIRAS PLÁSTICA; MARCA TRAMONTINA; 4 CADEIRAS")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80,00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=HYPERLINK("https://leilaoonline.net/lote/detalhe/75783", "069")</f>
      </c>
      <c r="B62" s="4" t="s">
        <f>=HYPERLINK("https://leilaoonline.net/lote/detalhe/75783", "CADEIRAS PLÁSTICA; MARCA TRAMONTINA; 4 CADEIRAS")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80,00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=HYPERLINK("https://leilaoonline.net/lote/detalhe/75785", "070")</f>
      </c>
      <c r="B63" s="4" t="s">
        <f>=HYPERLINK("https://leilaoonline.net/lote/detalhe/75785", "CADEIRAS PLÁSTICA; MARCA TRAMONTINA; 4 CADEIRAS")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80,00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=HYPERLINK("https://leilaoonline.net/lote/detalhe/75786", "071")</f>
      </c>
      <c r="B64" s="4" t="s">
        <f>=HYPERLINK("https://leilaoonline.net/lote/detalhe/75786", "CADEIRAS PLÁSTICA; MARCA TRAMONTINA; 4 CADEIRAS")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80,00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=HYPERLINK("https://leilaoonline.net/lote/detalhe/75788", "072")</f>
      </c>
      <c r="B65" s="4" t="s">
        <f>=HYPERLINK("https://leilaoonline.net/lote/detalhe/75788", "CADEIRAS PLÁSTICA; MARCA TRAMONTINA; 4 CADEIRAS")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80,00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=HYPERLINK("https://leilaoonline.net/lote/detalhe/75789", "073")</f>
      </c>
      <c r="B66" s="4" t="s">
        <f>=HYPERLINK("https://leilaoonline.net/lote/detalhe/75789", "CADEIRAS PLÁSTICA; MARCA TRAMONTINA; 4 CADEIRAS")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80,00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=HYPERLINK("https://leilaoonline.net/lote/detalhe/75791", "074")</f>
      </c>
      <c r="B67" s="4" t="s">
        <f>=HYPERLINK("https://leilaoonline.net/lote/detalhe/75791", "CADEIRAS PLÁSTICA; MARCA TRAMONTINA; 4 CADEIRAS")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80,00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=HYPERLINK("https://leilaoonline.net/lote/detalhe/75792", "075")</f>
      </c>
      <c r="B68" s="4" t="s">
        <f>=HYPERLINK("https://leilaoonline.net/lote/detalhe/75792", "CADEIRAS PLÁSTICA; MARCA TRAMONTINA; 4 CADEIRAS")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80,00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=HYPERLINK("https://leilaoonline.net/lote/detalhe/75794", "076")</f>
      </c>
      <c r="B69" s="4" t="s">
        <f>=HYPERLINK("https://leilaoonline.net/lote/detalhe/75794", "CADEIRAS PLÁSTICA; MARCA TRAMONTINA; 4 CADEIRAS")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80,00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=HYPERLINK("https://leilaoonline.net/lote/detalhe/75795", "077")</f>
      </c>
      <c r="B70" s="4" t="s">
        <f>=HYPERLINK("https://leilaoonline.net/lote/detalhe/75795", "CADEIRAS PLÁSTICA; MARCA TRAMONTINA; 4 CADEIRAS")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80,00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=HYPERLINK("https://leilaoonline.net/lote/detalhe/75796", "078")</f>
      </c>
      <c r="B71" s="4" t="s">
        <f>=HYPERLINK("https://leilaoonline.net/lote/detalhe/75796", "CADEIRAS PLÁSTICA; MARCA TRAMONTINA; 4 CADEIRAS")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80,00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=HYPERLINK("https://leilaoonline.net/lote/detalhe/75797", "079")</f>
      </c>
      <c r="B72" s="4" t="s">
        <f>=HYPERLINK("https://leilaoonline.net/lote/detalhe/75797", "CADEIRAS PLÁSTICA; MARCA TRAMONTINA; 4 CADEIRAS")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80,00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=HYPERLINK("https://leilaoonline.net/lote/detalhe/75798", "080")</f>
      </c>
      <c r="B73" s="4" t="s">
        <f>=HYPERLINK("https://leilaoonline.net/lote/detalhe/75798", "CADEIRAS PLÁSTICA; MARCA TRAMONTINA; 4 CADEIRAS")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80,00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=HYPERLINK("https://leilaoonline.net/lote/detalhe/75799", "081")</f>
      </c>
      <c r="B74" s="4" t="s">
        <f>=HYPERLINK("https://leilaoonline.net/lote/detalhe/75799", "CADEIRAS PLÁSTICA; MARCA TRAMONTINA; 4 CADEIRAS")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80,00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=HYPERLINK("https://leilaoonline.net/lote/detalhe/75800", "082")</f>
      </c>
      <c r="B75" s="4" t="s">
        <f>=HYPERLINK("https://leilaoonline.net/lote/detalhe/75800", "IMPRESSORA MULTIFUNCIONAL; MARCA SAMSUNG; SCX-4200")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=HYPERLINK("https://leilaoonline.net/lote/detalhe/75801", "083")</f>
      </c>
      <c r="B76" s="4" t="s">
        <f>=HYPERLINK("https://leilaoonline.net/lote/detalhe/75801", "IMPRESSORA MULTIFUNCIONAL; MARCA KYOCERA; KM-2810")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=HYPERLINK("https://leilaoonline.net/lote/detalhe/75802", "084")</f>
      </c>
      <c r="B77" s="4" t="s">
        <f>=HYPERLINK("https://leilaoonline.net/lote/detalhe/75802", "IMPRESSORA MULTIFUNCIONAL; MARCA HP; M1120")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=HYPERLINK("https://leilaoonline.net/lote/detalhe/75803", "085")</f>
      </c>
      <c r="B78" s="4" t="s">
        <f>=HYPERLINK("https://leilaoonline.net/lote/detalhe/75803", "IMPRESSORA MULTIFUNCIONAL; MARCA KYOCERA; KM-2810")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=HYPERLINK("https://leilaoonline.net/lote/detalhe/75804", "086")</f>
      </c>
      <c r="B79" s="4" t="s">
        <f>=HYPERLINK("https://leilaoonline.net/lote/detalhe/75804", "IMPRESSORA MULTIFUNCIONAL; MARCA EPSON; LX-300")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=HYPERLINK("https://leilaoonline.net/lote/detalhe/75805", "087")</f>
      </c>
      <c r="B80" s="4" t="s">
        <f>=HYPERLINK("https://leilaoonline.net/lote/detalhe/75805", "IMPRESSORA MULTIFUNCIONAL; MARCA HP; HP-1020")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80,00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=HYPERLINK("https://leilaoonline.net/lote/detalhe/75806", "088")</f>
      </c>
      <c r="B81" s="4" t="s">
        <f>=HYPERLINK("https://leilaoonline.net/lote/detalhe/75806", "IMPRESSORA MULTIFUNCIONAL; MARCA KYOCERA; KM-2810")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=HYPERLINK("https://leilaoonline.net/lote/detalhe/75807", "089")</f>
      </c>
      <c r="B82" s="4" t="s">
        <f>=HYPERLINK("https://leilaoonline.net/lote/detalhe/75807", "IMPRESSORA MULTIFUNCIONAL; MARCA KYOCERA; 1820")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=HYPERLINK("https://leilaoonline.net/lote/detalhe/75808", "090")</f>
      </c>
      <c r="B83" s="4" t="s">
        <f>=HYPERLINK("https://leilaoonline.net/lote/detalhe/75808", "IMPRESSORA MULTIFUNCIONAL; MARCA EPSON; LX-300")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=HYPERLINK("https://leilaoonline.net/lote/detalhe/75809", "091")</f>
      </c>
      <c r="B84" s="4" t="s">
        <f>=HYPERLINK("https://leilaoonline.net/lote/detalhe/75809", "PABX; MARCA INTELBRAS; 10040")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=HYPERLINK("https://leilaoonline.net/lote/detalhe/75810", "092")</f>
      </c>
      <c r="B85" s="4" t="s">
        <f>=HYPERLINK("https://leilaoonline.net/lote/detalhe/75810", "GUARITA DE FIBRA")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900,00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=HYPERLINK("https://leilaoonline.net/lote/detalhe/75811", "093")</f>
      </c>
      <c r="B86" s="4" t="s">
        <f>=HYPERLINK("https://leilaoonline.net/lote/detalhe/75811", "GUARITA DE FIBRA")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1.200,00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=HYPERLINK("https://leilaoonline.net/lote/detalhe/75812", "094")</f>
      </c>
      <c r="B87" s="4" t="s">
        <f>=HYPERLINK("https://leilaoonline.net/lote/detalhe/75812", "CADEIRA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80,00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=HYPERLINK("https://leilaoonline.net/lote/detalhe/75813", "095")</f>
      </c>
      <c r="B88" s="4" t="s">
        <f>=HYPERLINK("https://leilaoonline.net/lote/detalhe/75813", "CADEIRA ESCRITÓRIO; C/ REGULAGEM DE ALTURA")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=HYPERLINK("https://leilaoonline.net/lote/detalhe/75814", "096")</f>
      </c>
      <c r="B89" s="4" t="s">
        <f>=HYPERLINK("https://leilaoonline.net/lote/detalhe/75814", "CADEIRA ESCRITÓRIO; C/ REGULAGEM DE ALTURA")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=HYPERLINK("https://leilaoonline.net/lote/detalhe/75815", "097")</f>
      </c>
      <c r="B90" s="4" t="s">
        <f>=HYPERLINK("https://leilaoonline.net/lote/detalhe/75815", "CADEIRAS PLÁSTICA; MARCA TRAMONTINA; 4 CADEIRAS")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=HYPERLINK("https://leilaoonline.net/lote/detalhe/75816", "098")</f>
      </c>
      <c r="B91" s="4" t="s">
        <f>=HYPERLINK("https://leilaoonline.net/lote/detalhe/75816", "CADEIRA ESCRITÓRIO; C/ REGULAGEM DE ALTURA")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=HYPERLINK("https://leilaoonline.net/lote/detalhe/75817", "099")</f>
      </c>
      <c r="B92" s="4" t="s">
        <f>=HYPERLINK("https://leilaoonline.net/lote/detalhe/75817", "CADEIRA ESCRITÓRIO; C/ REGULAGEM DE ALTURA")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=HYPERLINK("https://leilaoonline.net/lote/detalhe/75818", "100")</f>
      </c>
      <c r="B93" s="4" t="s">
        <f>=HYPERLINK("https://leilaoonline.net/lote/detalhe/75818", "CADEIRA ESCRITÓRIO; C/ REGULAGEM DE ALTURA")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150,00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=HYPERLINK("https://leilaoonline.net/lote/detalhe/75819", "101")</f>
      </c>
      <c r="B94" s="4" t="s">
        <f>=HYPERLINK("https://leilaoonline.net/lote/detalhe/75819", "CADEIRA ESCRITÓRIO; C/ REGULAGEM DE ALTURA")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=HYPERLINK("https://leilaoonline.net/lote/detalhe/75820", "102")</f>
      </c>
      <c r="B95" s="4" t="s">
        <f>=HYPERLINK("https://leilaoonline.net/lote/detalhe/75820", "CADEIRA ESCRITÓRIO; C/ REGULAGEM DE ALTURA")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=HYPERLINK("https://leilaoonline.net/lote/detalhe/75821", "103")</f>
      </c>
      <c r="B96" s="4" t="s">
        <f>=HYPERLINK("https://leilaoonline.net/lote/detalhe/75821", "CADEIRA ESCRITÓRIO; C/ REGULAGEM DE ALTURA")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=HYPERLINK("https://leilaoonline.net/lote/detalhe/75822", "104")</f>
      </c>
      <c r="B97" s="4" t="s">
        <f>=HYPERLINK("https://leilaoonline.net/lote/detalhe/75822", "CADEIRA ESCRITÓRIO; C/ REGULAGEM DE ALTURA")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=HYPERLINK("https://leilaoonline.net/lote/detalhe/75823", "105")</f>
      </c>
      <c r="B98" s="4" t="s">
        <f>=HYPERLINK("https://leilaoonline.net/lote/detalhe/75823", "CADEIRA ESCRITÓRIO; C/ REGULAGEM DE ALTURA")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=HYPERLINK("https://leilaoonline.net/lote/detalhe/75824", "106")</f>
      </c>
      <c r="B99" s="4" t="s">
        <f>=HYPERLINK("https://leilaoonline.net/lote/detalhe/75824", "CADEIRA ESCRITÓRIO; C/ REGULAGEM DE ALTURA")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50,00</t>
        </is>
      </c>
      <c r="F99" s="4" t="inlineStr">
        <is>
          <t>20.00</t>
        </is>
      </c>
    </row>
    <row collapsed="false" customFormat="false" customHeight="false" hidden="false" ht="12.1" outlineLevel="0" r="100">
      <c r="A100" s="5" t="s">
        <f>=HYPERLINK("https://leilaoonline.net/lote/detalhe/75825", "107")</f>
      </c>
      <c r="B100" s="4" t="s">
        <f>=HYPERLINK("https://leilaoonline.net/lote/detalhe/75825", "CADEIRA ESCRITÓRIO; C/ REGULAGEM DE ALTURA")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60,00</t>
        </is>
      </c>
      <c r="F100" s="4" t="inlineStr">
        <is>
          <t>30.00</t>
        </is>
      </c>
    </row>
    <row collapsed="false" customFormat="false" customHeight="false" hidden="false" ht="12.1" outlineLevel="0" r="101">
      <c r="A101" s="5" t="s">
        <f>=HYPERLINK("https://leilaoonline.net/lote/detalhe/75826", "108")</f>
      </c>
      <c r="B101" s="4" t="s">
        <f>=HYPERLINK("https://leilaoonline.net/lote/detalhe/75826", "CADEIRA ESCRITÓRIO; C/ REGULAGEM DE ALTURA")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40,00</t>
        </is>
      </c>
      <c r="F101" s="4" t="inlineStr">
        <is>
          <t>20.00</t>
        </is>
      </c>
    </row>
    <row collapsed="false" customFormat="false" customHeight="false" hidden="false" ht="12.1" outlineLevel="0" r="102">
      <c r="A102" s="5" t="s">
        <f>=HYPERLINK("https://leilaoonline.net/lote/detalhe/75827", "109")</f>
      </c>
      <c r="B102" s="4" t="s">
        <f>=HYPERLINK("https://leilaoonline.net/lote/detalhe/75827", "CADEIRA ESCRITÓRIO; C/ REGULAGEM DE ALTURA")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60,00</t>
        </is>
      </c>
      <c r="F102" s="4" t="inlineStr">
        <is>
          <t>30.00</t>
        </is>
      </c>
    </row>
    <row collapsed="false" customFormat="false" customHeight="false" hidden="false" ht="12.1" outlineLevel="0" r="103">
      <c r="A103" s="5" t="s">
        <f>=HYPERLINK("https://leilaoonline.net/lote/detalhe/75828", "110")</f>
      </c>
      <c r="B103" s="4" t="s">
        <f>=HYPERLINK("https://leilaoonline.net/lote/detalhe/75828", "CADEIRA ESCRITÓRIO; BASE DE FERRO")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40,00</t>
        </is>
      </c>
      <c r="F103" s="4" t="inlineStr">
        <is>
          <t>20.00</t>
        </is>
      </c>
    </row>
    <row collapsed="false" customFormat="false" customHeight="false" hidden="false" ht="12.1" outlineLevel="0" r="104">
      <c r="A104" s="5" t="s">
        <f>=HYPERLINK("https://leilaoonline.net/lote/detalhe/75829", "111")</f>
      </c>
      <c r="B104" s="4" t="s">
        <f>=HYPERLINK("https://leilaoonline.net/lote/detalhe/75829", "CADEIRA ESCRITÓRIO; C/ REGULAGEM DE ALTURA")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40,00</t>
        </is>
      </c>
      <c r="F104" s="4" t="inlineStr">
        <is>
          <t>20.00</t>
        </is>
      </c>
    </row>
    <row collapsed="false" customFormat="false" customHeight="false" hidden="false" ht="12.1" outlineLevel="0" r="105">
      <c r="A105" s="5" t="s">
        <f>=HYPERLINK("https://leilaoonline.net/lote/detalhe/75830", "112")</f>
      </c>
      <c r="B105" s="4" t="s">
        <f>=HYPERLINK("https://leilaoonline.net/lote/detalhe/75830", "CADEIRA ESCRITÓRIO; C/ REGULAGEM DE ALTURA E ENCOSTO")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110,00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=HYPERLINK("https://leilaoonline.net/lote/detalhe/75831", "113")</f>
      </c>
      <c r="B106" s="4" t="s">
        <f>=HYPERLINK("https://leilaoonline.net/lote/detalhe/75831", "CADEIRA ESCRITÓRIO; C/ REGULAGEM DE ALTURA")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60,00</t>
        </is>
      </c>
      <c r="F106" s="4" t="inlineStr">
        <is>
          <t>30.00</t>
        </is>
      </c>
    </row>
    <row collapsed="false" customFormat="false" customHeight="false" hidden="false" ht="12.1" outlineLevel="0" r="107">
      <c r="A107" s="5" t="s">
        <f>=HYPERLINK("https://leilaoonline.net/lote/detalhe/75832", "114")</f>
      </c>
      <c r="B107" s="4" t="s">
        <f>=HYPERLINK("https://leilaoonline.net/lote/detalhe/75832", "CADEIRA ESCRITÓRIO; C/ REGULAGEM DE ALTURA")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40,00</t>
        </is>
      </c>
      <c r="F107" s="4" t="inlineStr">
        <is>
          <t>20.00</t>
        </is>
      </c>
    </row>
    <row collapsed="false" customFormat="false" customHeight="false" hidden="false" ht="12.1" outlineLevel="0" r="108">
      <c r="A108" s="5" t="s">
        <f>=HYPERLINK("https://leilaoonline.net/lote/detalhe/75833", "115")</f>
      </c>
      <c r="B108" s="4" t="s">
        <f>=HYPERLINK("https://leilaoonline.net/lote/detalhe/75833", "CADEIRA ESCRITÓRIO; BASE DE FERRO")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70,00</t>
        </is>
      </c>
      <c r="F108" s="4" t="inlineStr">
        <is>
          <t>35.00</t>
        </is>
      </c>
    </row>
    <row collapsed="false" customFormat="false" customHeight="false" hidden="false" ht="12.1" outlineLevel="0" r="109">
      <c r="A109" s="5" t="s">
        <f>=HYPERLINK("https://leilaoonline.net/lote/detalhe/75834", "116")</f>
      </c>
      <c r="B109" s="4" t="s">
        <f>=HYPERLINK("https://leilaoonline.net/lote/detalhe/75834", "CADEIRA ESCRITÓRIO; C/ REGULAGEM DE ALTURA")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180,00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=HYPERLINK("https://leilaoonline.net/lote/detalhe/75835", "117")</f>
      </c>
      <c r="B110" s="4" t="s">
        <f>=HYPERLINK("https://leilaoonline.net/lote/detalhe/75835", "CADEIRA ESCRITÓRIO; C/ REGULAGEM DE ALTURA")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180,00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=HYPERLINK("https://leilaoonline.net/lote/detalhe/75836", "118")</f>
      </c>
      <c r="B111" s="4" t="s">
        <f>=HYPERLINK("https://leilaoonline.net/lote/detalhe/75836", "CADEIRA ESCRITÓRIO; C/ REGULAGEM DE ALTURA")</f>
      </c>
      <c r="C111" s="4" t="inlineStr">
        <is>
          <t>Não vendido</t>
        </is>
      </c>
      <c r="D111" s="4" t="inlineStr">
        <is>
          <t>1</t>
        </is>
      </c>
      <c r="E111" s="5" t="inlineStr">
        <is>
          <t>180,00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=HYPERLINK("https://leilaoonline.net/lote/detalhe/75837", "119")</f>
      </c>
      <c r="B112" s="4" t="s">
        <f>=HYPERLINK("https://leilaoonline.net/lote/detalhe/75837", "CADEIRA ESCRITÓRIO; C/ REGULAGEM DE ALTURA")</f>
      </c>
      <c r="C112" s="4" t="inlineStr">
        <is>
          <t>Não vendido</t>
        </is>
      </c>
      <c r="D112" s="4" t="inlineStr">
        <is>
          <t>1</t>
        </is>
      </c>
      <c r="E112" s="5" t="inlineStr">
        <is>
          <t>180,00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=HYPERLINK("https://leilaoonline.net/lote/detalhe/75838", "120")</f>
      </c>
      <c r="B113" s="4" t="s">
        <f>=HYPERLINK("https://leilaoonline.net/lote/detalhe/75838", "CADEIRA ESCRITÓRIO; C/ REGULAGEM DE ALTURA")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180,00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=HYPERLINK("https://leilaoonline.net/lote/detalhe/75839", "121")</f>
      </c>
      <c r="B114" s="4" t="s">
        <f>=HYPERLINK("https://leilaoonline.net/lote/detalhe/75839", "CADEIRA ESCRITÓRIO; C/ REGULAGEM DE ALTURA")</f>
      </c>
      <c r="C114" s="4" t="inlineStr">
        <is>
          <t>Não vendido</t>
        </is>
      </c>
      <c r="D114" s="4" t="inlineStr">
        <is>
          <t>1</t>
        </is>
      </c>
      <c r="E114" s="5" t="inlineStr">
        <is>
          <t>180,00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=HYPERLINK("https://leilaoonline.net/lote/detalhe/75840", "122")</f>
      </c>
      <c r="B115" s="4" t="s">
        <f>=HYPERLINK("https://leilaoonline.net/lote/detalhe/75840", "CADEIRA ESCRITÓRIO; C/ REGULAGEM DE ALTURA")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180,00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=HYPERLINK("https://leilaoonline.net/lote/detalhe/75841", "123")</f>
      </c>
      <c r="B116" s="4" t="s">
        <f>=HYPERLINK("https://leilaoonline.net/lote/detalhe/75841", "CADEIRA ESCRITÓRIO; BASE DE FERRO")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70,00</t>
        </is>
      </c>
      <c r="F116" s="4" t="inlineStr">
        <is>
          <t>35.00</t>
        </is>
      </c>
    </row>
    <row collapsed="false" customFormat="false" customHeight="false" hidden="false" ht="12.1" outlineLevel="0" r="117">
      <c r="A117" s="5" t="s">
        <f>=HYPERLINK("https://leilaoonline.net/lote/detalhe/75842", "124")</f>
      </c>
      <c r="B117" s="4" t="s">
        <f>=HYPERLINK("https://leilaoonline.net/lote/detalhe/75842", "CADEIRA ESCRITÓRIO; BASE DE FERRO")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50,00</t>
        </is>
      </c>
      <c r="F117" s="4" t="inlineStr">
        <is>
          <t>25.00</t>
        </is>
      </c>
    </row>
    <row collapsed="false" customFormat="false" customHeight="false" hidden="false" ht="12.1" outlineLevel="0" r="118">
      <c r="A118" s="5" t="s">
        <f>=HYPERLINK("https://leilaoonline.net/lote/detalhe/75843", "125")</f>
      </c>
      <c r="B118" s="4" t="s">
        <f>=HYPERLINK("https://leilaoonline.net/lote/detalhe/75843", "CADEIRA ESCRITÓRIO; BASE DE FERRO")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50,00</t>
        </is>
      </c>
      <c r="F118" s="4" t="inlineStr">
        <is>
          <t>25.00</t>
        </is>
      </c>
    </row>
    <row collapsed="false" customFormat="false" customHeight="false" hidden="false" ht="12.1" outlineLevel="0" r="119">
      <c r="A119" s="5" t="s">
        <f>=HYPERLINK("https://leilaoonline.net/lote/detalhe/75844", "126")</f>
      </c>
      <c r="B119" s="4" t="s">
        <f>=HYPERLINK("https://leilaoonline.net/lote/detalhe/75844", "CADEIRA ESCRITÓRIO; BASE DE FERRO")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50,00</t>
        </is>
      </c>
      <c r="F119" s="4" t="inlineStr">
        <is>
          <t>25.00</t>
        </is>
      </c>
    </row>
    <row collapsed="false" customFormat="false" customHeight="false" hidden="false" ht="12.1" outlineLevel="0" r="120">
      <c r="A120" s="5" t="s">
        <f>=HYPERLINK("https://leilaoonline.net/lote/detalhe/75845", "127")</f>
      </c>
      <c r="B120" s="4" t="s">
        <f>=HYPERLINK("https://leilaoonline.net/lote/detalhe/75845", "CADEIRA ESCRITÓRIO; BASE DE FERRO")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50,00</t>
        </is>
      </c>
      <c r="F120" s="4" t="inlineStr">
        <is>
          <t>25.00</t>
        </is>
      </c>
    </row>
    <row collapsed="false" customFormat="false" customHeight="false" hidden="false" ht="12.1" outlineLevel="0" r="121">
      <c r="A121" s="5" t="s">
        <f>=HYPERLINK("https://leilaoonline.net/lote/detalhe/75846", "128")</f>
      </c>
      <c r="B121" s="4" t="s">
        <f>=HYPERLINK("https://leilaoonline.net/lote/detalhe/75846", "CADEIRA ESCRITÓRIO; BASE DE FERRO")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50,00</t>
        </is>
      </c>
      <c r="F121" s="4" t="inlineStr">
        <is>
          <t>25.00</t>
        </is>
      </c>
    </row>
    <row collapsed="false" customFormat="false" customHeight="false" hidden="false" ht="12.1" outlineLevel="0" r="122">
      <c r="A122" s="5" t="s">
        <f>=HYPERLINK("https://leilaoonline.net/lote/detalhe/75847", "129")</f>
      </c>
      <c r="B122" s="4" t="s">
        <f>=HYPERLINK("https://leilaoonline.net/lote/detalhe/75847", "CADEIRA ESCRITÓRIO; BASE DE FERRO")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50,00</t>
        </is>
      </c>
      <c r="F122" s="4" t="inlineStr">
        <is>
          <t>25.00</t>
        </is>
      </c>
    </row>
    <row collapsed="false" customFormat="false" customHeight="false" hidden="false" ht="12.1" outlineLevel="0" r="123">
      <c r="A123" s="5" t="s">
        <f>=HYPERLINK("https://leilaoonline.net/lote/detalhe/75848", "130")</f>
      </c>
      <c r="B123" s="4" t="s">
        <f>=HYPERLINK("https://leilaoonline.net/lote/detalhe/75848", "CADEIRA ESCRITÓRIO; BASE DE FERRO")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50,00</t>
        </is>
      </c>
      <c r="F123" s="4" t="inlineStr">
        <is>
          <t>25.00</t>
        </is>
      </c>
    </row>
    <row collapsed="false" customFormat="false" customHeight="false" hidden="false" ht="12.1" outlineLevel="0" r="124">
      <c r="A124" s="5" t="s">
        <f>=HYPERLINK("https://leilaoonline.net/lote/detalhe/75849", "131")</f>
      </c>
      <c r="B124" s="4" t="s">
        <f>=HYPERLINK("https://leilaoonline.net/lote/detalhe/75849", "CADEIRAS PLÁSTICA; LONGARINA 3 LUGARES SECRETARIA")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150,00</t>
        </is>
      </c>
      <c r="F12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2026-08-14T10:21:11.00Z</dcterms:created>
  <dc:creator>Tellks Tecnologia</dc:creator>
  <cp:revision>0</cp:revision>
</cp:coreProperties>
</file>