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=HYPERLINK("https://leilaoonline.net/lote/detalhe/74376", "001")</f>
      </c>
      <c r="B11" s="4" t="s">
        <f>=HYPERLINK("https://leilaoonline.net/lote/detalhe/74376",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=HYPERLINK("https://leilaoonline.net/lote/detalhe/74366", "002")</f>
      </c>
      <c r="B12" s="4" t="s">
        <f>=HYPERLINK("https://leilaoonline.net/lote/detalhe/74366", " Serra de disco Pedrazzoli ")</f>
      </c>
      <c r="C12" s="4" t="inlineStr">
        <is>
          <t>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=HYPERLINK("https://leilaoonline.net/lote/detalhe/74375", "003")</f>
      </c>
      <c r="B13" s="4" t="s">
        <f>=HYPERLINK("https://leilaoonline.net/lote/detalhe/74375", " Prensa de papelão ou latinha")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=HYPERLINK("https://leilaoonline.net/lote/detalhe/74370", "004")</f>
      </c>
      <c r="B14" s="4" t="s">
        <f>=HYPERLINK("https://leilaoonline.net/lote/detalhe/74370", " Elevador de serviços  desmontado( completo) 12 andares")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=HYPERLINK("https://leilaoonline.net/lote/detalhe/74374", "005")</f>
      </c>
      <c r="B15" s="4" t="s">
        <f>=HYPERLINK("https://leilaoonline.net/lote/detalhe/74374", " Cabine suplementar em alumínio medidas aproximadas 2,20 comprimento  x 1,40 largura x 2,00 altura")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=HYPERLINK("https://leilaoonline.net/lote/detalhe/74519", "006")</f>
      </c>
      <c r="B16" s="4" t="s">
        <f>=HYPERLINK("https://leilaoonline.net/lote/detalhe/74519",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=HYPERLINK("https://leilaoonline.net/lote/detalhe/74518", "007")</f>
      </c>
      <c r="B17" s="4" t="s">
        <f>=HYPERLINK("https://leilaoonline.net/lote/detalhe/74518",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=HYPERLINK("https://leilaoonline.net/lote/detalhe/74365", "008")</f>
      </c>
      <c r="B18" s="4" t="s">
        <f>=HYPERLINK("https://leilaoonline.net/lote/detalhe/74365", " Cabine suplementar em alumínio medidas aproximadas 2,20 comprimento  x 1,40 largura x 2,00 altura")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=HYPERLINK("https://leilaoonline.net/lote/detalhe/74520", "009")</f>
      </c>
      <c r="B19" s="4" t="s">
        <f>=HYPERLINK("https://leilaoonline.net/lote/detalhe/74520", "TALHA")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=HYPERLINK("https://leilaoonline.net/lote/detalhe/74364", "010")</f>
      </c>
      <c r="B20" s="4" t="s">
        <f>=HYPERLINK("https://leilaoonline.net/lote/detalhe/74364", " Cabine suplementar em alumínio medidas aproximadas 2,20 comprimento  x 1,40 largura x 2,00 altura")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=HYPERLINK("https://leilaoonline.net/lote/detalhe/74521", "011")</f>
      </c>
      <c r="B21" s="4" t="s">
        <f>=HYPERLINK("https://leilaoonline.net/lote/detalhe/74521", " APROX. 500 PEÇAS DE RODÍZIOS")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=HYPERLINK("https://leilaoonline.net/lote/detalhe/74524", "012")</f>
      </c>
      <c r="B22" s="4" t="s">
        <f>=HYPERLINK("https://leilaoonline.net/lote/detalhe/74524",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=HYPERLINK("https://leilaoonline.net/lote/detalhe/74523", "013")</f>
      </c>
      <c r="B23" s="4" t="s">
        <f>=HYPERLINK("https://leilaoonline.net/lote/detalhe/74523",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=HYPERLINK("https://leilaoonline.net/lote/detalhe/74534", "014")</f>
      </c>
      <c r="B24" s="4" t="s">
        <f>=HYPERLINK("https://leilaoonline.net/lote/detalhe/74534", "Equipamentos para cozinha industrial em inox  -  5 peças sendo: 3 mesas lavador de produtos e 2 carrinhos auxiliares")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=HYPERLINK("https://leilaoonline.net/lote/detalhe/74522", "015")</f>
      </c>
      <c r="B25" s="4" t="s">
        <f>=HYPERLINK("https://leilaoonline.net/lote/detalhe/74522",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=HYPERLINK("https://leilaoonline.net/lote/detalhe/74373", "016")</f>
      </c>
      <c r="B26" s="4" t="s">
        <f>=HYPERLINK("https://leilaoonline.net/lote/detalhe/74373",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=HYPERLINK("https://leilaoonline.net/lote/detalhe/74525", "017")</f>
      </c>
      <c r="B27" s="4" t="s">
        <f>=HYPERLINK("https://leilaoonline.net/lote/detalhe/74525", " 03 BALANCIM. POUCO USO.")</f>
      </c>
      <c r="C27" s="4" t="inlineStr">
        <is>
          <t>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=HYPERLINK("https://leilaoonline.net/lote/detalhe/74544", "018")</f>
      </c>
      <c r="B28" s="4" t="s">
        <f>=HYPERLINK("https://leilaoonline.net/lote/detalhe/74544", "Ventilador Centrifugo")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=HYPERLINK("https://leilaoonline.net/lote/detalhe/74363", "019")</f>
      </c>
      <c r="B29" s="4" t="s">
        <f>=HYPERLINK("https://leilaoonline.net/lote/detalhe/74363", " Cabine suplementar em alumínio medidas aproximadas 2,20 comprimento  x 1,40 largura x 2,00 altura")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=HYPERLINK("https://leilaoonline.net/lote/detalhe/74372", "020")</f>
      </c>
      <c r="B30" s="4" t="s">
        <f>=HYPERLINK("https://leilaoonline.net/lote/detalhe/74372",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=HYPERLINK("https://leilaoonline.net/lote/detalhe/74367", "021")</f>
      </c>
      <c r="B31" s="4" t="s">
        <f>=HYPERLINK("https://leilaoonline.net/lote/detalhe/74367",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=HYPERLINK("https://leilaoonline.net/lote/detalhe/74526", "022")</f>
      </c>
      <c r="B32" s="4" t="s">
        <f>=HYPERLINK("https://leilaoonline.net/lote/detalhe/74526", "Redutor de Velocidade")</f>
      </c>
      <c r="C32" s="4" t="inlineStr">
        <is>
          <t>Vendido</t>
        </is>
      </c>
      <c r="D32" s="4" t="inlineStr">
        <is>
          <t>1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=HYPERLINK("https://leilaoonline.net/lote/detalhe/74527", "023")</f>
      </c>
      <c r="B33" s="4" t="s">
        <f>=HYPERLINK("https://leilaoonline.net/lote/detalhe/74527", "Redutor de Velocidade")</f>
      </c>
      <c r="C33" s="4" t="inlineStr">
        <is>
          <t>Vendido</t>
        </is>
      </c>
      <c r="D33" s="4" t="inlineStr">
        <is>
          <t>1</t>
        </is>
      </c>
      <c r="E33" s="5" t="inlineStr">
        <is>
          <t>5.500,00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=HYPERLINK("https://leilaoonline.net/lote/detalhe/74545", "024")</f>
      </c>
      <c r="B34" s="4" t="s">
        <f>=HYPERLINK("https://leilaoonline.net/lote/detalhe/74545", "Compressor de 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=HYPERLINK("https://leilaoonline.net/lote/detalhe/74528", "025")</f>
      </c>
      <c r="B35" s="4" t="s">
        <f>=HYPERLINK("https://leilaoonline.net/lote/detalhe/74528", " FORNO MUFLA")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=HYPERLINK("https://leilaoonline.net/lote/detalhe/74530", "026")</f>
      </c>
      <c r="B36" s="4" t="s">
        <f>=HYPERLINK("https://leilaoonline.net/lote/detalhe/74530",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=HYPERLINK("https://leilaoonline.net/lote/detalhe/74529", "027")</f>
      </c>
      <c r="B37" s="4" t="s">
        <f>=HYPERLINK("https://leilaoonline.net/lote/detalhe/74529",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=HYPERLINK("https://leilaoonline.net/lote/detalhe/74369", "028")</f>
      </c>
      <c r="B38" s="4" t="s">
        <f>=HYPERLINK("https://leilaoonline.net/lote/detalhe/74369", "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=HYPERLINK("https://leilaoonline.net/lote/detalhe/74546", "029")</f>
      </c>
      <c r="B39" s="4" t="s">
        <f>=HYPERLINK("https://leilaoonline.net/lote/detalhe/74546", "Trefiladora de vergalhão")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=HYPERLINK("https://leilaoonline.net/lote/detalhe/74547", "030")</f>
      </c>
      <c r="B40" s="4" t="s">
        <f>=HYPERLINK("https://leilaoonline.net/lote/detalhe/74547", "Compressor de ar 200 pés")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=HYPERLINK("https://leilaoonline.net/lote/detalhe/74371", "031")</f>
      </c>
      <c r="B41" s="4" t="s">
        <f>=HYPERLINK("https://leilaoonline.net/lote/detalhe/74371", " Cabine suplementar em alumínio medidas aproximadas 2,20 comprimento  x 1,40 largura x 2,00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=HYPERLINK("https://leilaoonline.net/lote/detalhe/74541", "032")</f>
      </c>
      <c r="B42" s="4" t="s">
        <f>=HYPERLINK("https://leilaoonline.net/lote/detalhe/74541", " aprox. 50 un  macacos hidráulicos ( no estado)")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=HYPERLINK("https://leilaoonline.net/lote/detalhe/74542", "033")</f>
      </c>
      <c r="B43" s="4" t="s">
        <f>=HYPERLINK("https://leilaoonline.net/lote/detalhe/74542", " Forno estufa")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=HYPERLINK("https://leilaoonline.net/lote/detalhe/74543", "034")</f>
      </c>
      <c r="B44" s="4" t="s">
        <f>=HYPERLINK("https://leilaoonline.net/lote/detalhe/74543", " Torno")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=HYPERLINK("https://leilaoonline.net/lote/detalhe/74548", "035")</f>
      </c>
      <c r="B45" s="4" t="s">
        <f>=HYPERLINK("https://leilaoonline.net/lote/detalhe/74548", "5 discos de corte")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=HYPERLINK("https://leilaoonline.net/lote/detalhe/74368", "036")</f>
      </c>
      <c r="B46" s="4" t="s">
        <f>=HYPERLINK("https://leilaoonline.net/lote/detalhe/74368", "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=HYPERLINK("https://leilaoonline.net/lote/detalhe/74532", "040")</f>
      </c>
      <c r="B47" s="4" t="s">
        <f>=HYPERLINK("https://leilaoonline.net/lote/detalhe/74532", " DISCOS DE CORTE. 04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=HYPERLINK("https://leilaoonline.net/lote/detalhe/74531", "041")</f>
      </c>
      <c r="B48" s="4" t="s">
        <f>=HYPERLINK("https://leilaoonline.net/lote/detalhe/74531", " 05 GERADORES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=HYPERLINK("https://leilaoonline.net/lote/detalhe/74535", "042")</f>
      </c>
      <c r="B49" s="4" t="s">
        <f>=HYPERLINK("https://leilaoonline.net/lote/detalhe/74535", "Equipamentos para cozinha industrial em inox  - aprox. 17  peças sendo:  Freezer, cubas, esquentador de comidas, fritadeira, balcão, geladeiras e outros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=HYPERLINK("https://leilaoonline.net/lote/detalhe/74533", "043")</f>
      </c>
      <c r="B50" s="4" t="s">
        <f>=HYPERLINK("https://leilaoonline.net/lote/detalhe/74533", "2 condensadores de ar condicionado")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=HYPERLINK("https://leilaoonline.net/lote/detalhe/74536", "049")</f>
      </c>
      <c r="B51" s="4" t="s">
        <f>=HYPERLINK("https://leilaoonline.net/lote/detalhe/74536", "Equipamentos para cozinha industrial em inox - sendo 3 refrigeradores")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=HYPERLINK("https://leilaoonline.net/lote/detalhe/74537", "050")</f>
      </c>
      <c r="B52" s="4" t="s">
        <f>=HYPERLINK("https://leilaoonline.net/lote/detalhe/74537", "Aprox. 30 peças de machos. Diversas medidas (sem uso)")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=HYPERLINK("https://leilaoonline.net/lote/detalhe/74539", "057")</f>
      </c>
      <c r="B53" s="4" t="s">
        <f>=HYPERLINK("https://leilaoonline.net/lote/detalhe/74539", " Aprox. 2,5 ton de vidros para expositores (tamanhos variados)")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=HYPERLINK("https://leilaoonline.net/lote/detalhe/74538", "059")</f>
      </c>
      <c r="B54" s="4" t="s">
        <f>=HYPERLINK("https://leilaoonline.net/lote/detalhe/74538", " Cabine para caminhão GMC (Pouco uso)")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=HYPERLINK("https://leilaoonline.net/lote/detalhe/74540", "060")</f>
      </c>
      <c r="B55" s="4" t="s">
        <f>=HYPERLINK("https://leilaoonline.net/lote/detalhe/74540", "Plataforma elevatória. Aprox. 6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=HYPERLINK("https://leilaoonline.net/lote/detalhe/74549", "061")</f>
      </c>
      <c r="B56" s="4" t="s">
        <f>=HYPERLINK("https://leilaoonline.net/lote/detalhe/74549", "PLAINA")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=HYPERLINK("https://leilaoonline.net/lote/detalhe/74550", "069")</f>
      </c>
      <c r="B57" s="4" t="s">
        <f>=HYPERLINK("https://leilaoonline.net/lote/detalhe/74550", " Envasadora em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=HYPERLINK("https://leilaoonline.net/lote/detalhe/74551", "070")</f>
      </c>
      <c r="B58" s="4" t="s">
        <f>=HYPERLINK("https://leilaoonline.net/lote/detalhe/74551", " Unidade hidráulica")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=HYPERLINK("https://leilaoonline.net/lote/detalhe/74553", "072")</f>
      </c>
      <c r="B59" s="4" t="s">
        <f>=HYPERLINK("https://leilaoonline.net/lote/detalhe/74553", " Lote de válvulas Rexroth. Aprox. 58 peças")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=HYPERLINK("https://leilaoonline.net/lote/detalhe/74554", "078")</f>
      </c>
      <c r="B60" s="4" t="s">
        <f>=HYPERLINK("https://leilaoonline.net/lote/detalhe/74554", " Misturador em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=HYPERLINK("https://leilaoonline.net/lote/detalhe/74552", "080")</f>
      </c>
      <c r="B61" s="4" t="s">
        <f>=HYPERLINK("https://leilaoonline.net/lote/detalhe/74552", " Aprox. 6 MOTORES DIVERSOS")</f>
      </c>
      <c r="C61" s="4" t="inlineStr">
        <is>
          <t>Vendido</t>
        </is>
      </c>
      <c r="D61" s="4" t="inlineStr">
        <is>
          <t>3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=HYPERLINK("https://leilaoonline.net/lote/detalhe/74555", "081")</f>
      </c>
      <c r="B62" s="4" t="s">
        <f>=HYPERLINK("https://leilaoonline.net/lote/detalhe/74555", "ELEVADOR DE CARGA. Capacidade Aprox. 1.500 kilos. Levanta aprox. 4 metros")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=HYPERLINK("https://leilaoonline.net/lote/detalhe/74556", "082")</f>
      </c>
      <c r="B63" s="4" t="s">
        <f>=HYPERLINK("https://leilaoonline.net/lote/detalhe/74556", "Aquecedor de comida em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=HYPERLINK("https://leilaoonline.net/lote/detalhe/74558", "089")</f>
      </c>
      <c r="B64" s="4" t="s">
        <f>=HYPERLINK("https://leilaoonline.net/lote/detalhe/74558", " Câmbio automático da volvo FH12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=HYPERLINK("https://leilaoonline.net/lote/detalhe/74557", "090")</f>
      </c>
      <c r="B65" s="4" t="s">
        <f>=HYPERLINK("https://leilaoonline.net/lote/detalhe/74557", " Câmbio automático da volvo FH12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=HYPERLINK("https://leilaoonline.net/lote/detalhe/74559", "091")</f>
      </c>
      <c r="B66" s="4" t="s">
        <f>=HYPERLINK("https://leilaoonline.net/lote/detalhe/74559", " Câmbio automático da volvo FH12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=HYPERLINK("https://leilaoonline.net/lote/detalhe/74560", "092")</f>
      </c>
      <c r="B67" s="4" t="s">
        <f>=HYPERLINK("https://leilaoonline.net/lote/detalhe/74560", " Compressor  parafuso  100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17500.00</t>
        </is>
      </c>
    </row>
    <row collapsed="false" customFormat="false" customHeight="false" hidden="false" ht="12.1" outlineLevel="0" r="68">
      <c r="A68" s="5" t="s">
        <f>=HYPERLINK("https://leilaoonline.net/lote/detalhe/74562", "093")</f>
      </c>
      <c r="B68" s="4" t="s">
        <f>=HYPERLINK("https://leilaoonline.net/lote/detalhe/74562", " Filtro para piscina")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1200.00</t>
        </is>
      </c>
    </row>
    <row collapsed="false" customFormat="false" customHeight="false" hidden="false" ht="12.1" outlineLevel="0" r="69">
      <c r="A69" s="5" t="s">
        <f>=HYPERLINK("https://leilaoonline.net/lote/detalhe/74570", "094")</f>
      </c>
      <c r="B69" s="4" t="s">
        <f>=HYPERLINK("https://leilaoonline.net/lote/detalhe/74570", " Aprox. 200 reatores (sem uso)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3200.00</t>
        </is>
      </c>
    </row>
    <row collapsed="false" customFormat="false" customHeight="false" hidden="false" ht="12.1" outlineLevel="0" r="70">
      <c r="A70" s="5" t="s">
        <f>=HYPERLINK("https://leilaoonline.net/lote/detalhe/74575", "095")</f>
      </c>
      <c r="B70" s="4" t="s">
        <f>=HYPERLINK("https://leilaoonline.net/lote/detalhe/74575", " Aprox. 5.000 un. de tubos quat philips para esterilização de água")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43000.00</t>
        </is>
      </c>
    </row>
    <row collapsed="false" customFormat="false" customHeight="false" hidden="false" ht="12.1" outlineLevel="0" r="71">
      <c r="A71" s="5" t="s">
        <f>=HYPERLINK("https://leilaoonline.net/lote/detalhe/74576", "096")</f>
      </c>
      <c r="B71" s="4" t="s">
        <f>=HYPERLINK("https://leilaoonline.net/lote/detalhe/74576", " 10 un. de ventoinha/exaustor siroco")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4200.00</t>
        </is>
      </c>
    </row>
    <row collapsed="false" customFormat="false" customHeight="false" hidden="false" ht="12.1" outlineLevel="0" r="72">
      <c r="A72" s="5" t="s">
        <f>=HYPERLINK("https://leilaoonline.net/lote/detalhe/74567", "097")</f>
      </c>
      <c r="B72" s="4" t="s">
        <f>=HYPERLINK("https://leilaoonline.net/lote/detalhe/74567", " 10 un. de ventoinha/exaustor siroco")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4200.00</t>
        </is>
      </c>
    </row>
    <row collapsed="false" customFormat="false" customHeight="false" hidden="false" ht="12.1" outlineLevel="0" r="73">
      <c r="A73" s="5" t="s">
        <f>=HYPERLINK("https://leilaoonline.net/lote/detalhe/74572", "098")</f>
      </c>
      <c r="B73" s="4" t="s">
        <f>=HYPERLINK("https://leilaoonline.net/lote/detalhe/74572", " 10 un. de ventoinha/exaustor siroco")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4200.00</t>
        </is>
      </c>
    </row>
    <row collapsed="false" customFormat="false" customHeight="false" hidden="false" ht="12.1" outlineLevel="0" r="74">
      <c r="A74" s="5" t="s">
        <f>=HYPERLINK("https://leilaoonline.net/lote/detalhe/74566", "099")</f>
      </c>
      <c r="B74" s="4" t="s">
        <f>=HYPERLINK("https://leilaoonline.net/lote/detalhe/74566", " Aprox. 25 un. chuveiros ecológicos para redução de água e energia (sem uso)")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8.750,00</t>
        </is>
      </c>
      <c r="F74" s="4" t="inlineStr">
        <is>
          <t>7000.00</t>
        </is>
      </c>
    </row>
    <row collapsed="false" customFormat="false" customHeight="false" hidden="false" ht="12.1" outlineLevel="0" r="75">
      <c r="A75" s="5" t="s">
        <f>=HYPERLINK("https://leilaoonline.net/lote/detalhe/74563", "100")</f>
      </c>
      <c r="B75" s="4" t="s">
        <f>=HYPERLINK("https://leilaoonline.net/lote/detalhe/74563", " Aprox. 25 un. chuveiros ecológicos para redução de água e energia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8.750,00</t>
        </is>
      </c>
      <c r="F75" s="4" t="inlineStr">
        <is>
          <t>7000.00</t>
        </is>
      </c>
    </row>
    <row collapsed="false" customFormat="false" customHeight="false" hidden="false" ht="12.1" outlineLevel="0" r="76">
      <c r="A76" s="5" t="s">
        <f>=HYPERLINK("https://leilaoonline.net/lote/detalhe/74565", "101")</f>
      </c>
      <c r="B76" s="4" t="s">
        <f>=HYPERLINK("https://leilaoonline.net/lote/detalhe/74565", " Aprox. 25 un. chuveiros ecológicos para redução de água e energia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8.750,00</t>
        </is>
      </c>
      <c r="F76" s="4" t="inlineStr">
        <is>
          <t>7000.00</t>
        </is>
      </c>
    </row>
    <row collapsed="false" customFormat="false" customHeight="false" hidden="false" ht="12.1" outlineLevel="0" r="77">
      <c r="A77" s="5" t="s">
        <f>=HYPERLINK("https://leilaoonline.net/lote/detalhe/74571", "102")</f>
      </c>
      <c r="B77" s="4" t="s">
        <f>=HYPERLINK("https://leilaoonline.net/lote/detalhe/74571", " Aprox. 25 un. chuveiros ecológicos para redução de água e energia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8.750,00</t>
        </is>
      </c>
      <c r="F77" s="4" t="inlineStr">
        <is>
          <t>7000.00</t>
        </is>
      </c>
    </row>
    <row collapsed="false" customFormat="false" customHeight="false" hidden="false" ht="12.1" outlineLevel="0" r="78">
      <c r="A78" s="5" t="s">
        <f>=HYPERLINK("https://leilaoonline.net/lote/detalhe/74574", "103")</f>
      </c>
      <c r="B78" s="4" t="s">
        <f>=HYPERLINK("https://leilaoonline.net/lote/detalhe/74574", " Aprox. 50 un. chuveiros ecológicos para redução de água e energia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17.500,00</t>
        </is>
      </c>
      <c r="F78" s="4" t="inlineStr">
        <is>
          <t>15000.00</t>
        </is>
      </c>
    </row>
    <row collapsed="false" customFormat="false" customHeight="false" hidden="false" ht="12.1" outlineLevel="0" r="79">
      <c r="A79" s="5" t="s">
        <f>=HYPERLINK("https://leilaoonline.net/lote/detalhe/74564", "104")</f>
      </c>
      <c r="B79" s="4" t="s">
        <f>=HYPERLINK("https://leilaoonline.net/lote/detalhe/74564", " Aprox. 50 un. chuveiros ecológicos para redução de água e energia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17.500,00</t>
        </is>
      </c>
      <c r="F79" s="4" t="inlineStr">
        <is>
          <t>15000.00</t>
        </is>
      </c>
    </row>
    <row collapsed="false" customFormat="false" customHeight="false" hidden="false" ht="12.1" outlineLevel="0" r="80">
      <c r="A80" s="5" t="s">
        <f>=HYPERLINK("https://leilaoonline.net/lote/detalhe/74568", "105")</f>
      </c>
      <c r="B80" s="4" t="s">
        <f>=HYPERLINK("https://leilaoonline.net/lote/detalhe/74568", " Aprox. 20 un. de torneiras ecológicas para redução de água e energia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4750.00</t>
        </is>
      </c>
    </row>
    <row collapsed="false" customFormat="false" customHeight="false" hidden="false" ht="12.1" outlineLevel="0" r="81">
      <c r="A81" s="5" t="s">
        <f>=HYPERLINK("https://leilaoonline.net/lote/detalhe/74569", "106")</f>
      </c>
      <c r="B81" s="4" t="s">
        <f>=HYPERLINK("https://leilaoonline.net/lote/detalhe/74569", " Aprox. 20 un. de torneiras ecológicas para redução de água e energia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4750.00</t>
        </is>
      </c>
    </row>
    <row collapsed="false" customFormat="false" customHeight="false" hidden="false" ht="12.1" outlineLevel="0" r="82">
      <c r="A82" s="5" t="s">
        <f>=HYPERLINK("https://leilaoonline.net/lote/detalhe/74573", "107")</f>
      </c>
      <c r="B82" s="4" t="s">
        <f>=HYPERLINK("https://leilaoonline.net/lote/detalhe/74573", " Aprox. 20 un. de torneiras ecológicas para redução de água e energia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4750.00</t>
        </is>
      </c>
    </row>
    <row collapsed="false" customFormat="false" customHeight="false" hidden="false" ht="12.1" outlineLevel="0" r="83">
      <c r="A83" s="5" t="s">
        <f>=HYPERLINK("https://leilaoonline.net/lote/detalhe/74561", "108")</f>
      </c>
      <c r="B83" s="4" t="s">
        <f>=HYPERLINK("https://leilaoonline.net/lote/detalhe/74561", " Aprox. 20 un. de torneiras ecológicas para redução de água e energia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4750.00</t>
        </is>
      </c>
    </row>
    <row collapsed="false" customFormat="false" customHeight="false" hidden="false" ht="12.1" outlineLevel="0" r="84">
      <c r="A84" s="5" t="s">
        <f>=HYPERLINK("https://leilaoonline.net/lote/detalhe/74577", "109")</f>
      </c>
      <c r="B84" s="4" t="s">
        <f>=HYPERLINK("https://leilaoonline.net/lote/detalhe/74577", "Dobradeira Simag")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4.500,00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=HYPERLINK("https://leilaoonline.net/lote/detalhe/74578", "110")</f>
      </c>
      <c r="B85" s="4" t="s">
        <f>=HYPERLINK("https://leilaoonline.net/lote/detalhe/74578", "POLICORTE FERRARI COM BANCADA 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1.200,00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=HYPERLINK("https://leilaoonline.net/lote/detalhe/74579", "111")</f>
      </c>
      <c r="B86" s="4" t="s">
        <f>=HYPERLINK("https://leilaoonline.net/lote/detalhe/74579", "DOBRADEIRA DE CHAPA SIMAG CAPACIDADE 2,0MM MODELO A 1000  Nº 12831")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=HYPERLINK("https://leilaoonline.net/lote/detalhe/74580", "112")</f>
      </c>
      <c r="B87" s="4" t="s">
        <f>=HYPERLINK("https://leilaoonline.net/lote/detalhe/74580", "Climatizador evaporativo - Colméia  ( de janela)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=HYPERLINK("https://leilaoonline.net/lote/detalhe/74589", "113")</f>
      </c>
      <c r="B88" s="4" t="s">
        <f>=HYPERLINK("https://leilaoonline.net/lote/detalhe/74589",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=HYPERLINK("https://leilaoonline.net/lote/detalhe/74583", "114")</f>
      </c>
      <c r="B89" s="4" t="s">
        <f>=HYPERLINK("https://leilaoonline.net/lote/detalhe/74583",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=HYPERLINK("https://leilaoonline.net/lote/detalhe/74581", "115")</f>
      </c>
      <c r="B90" s="4" t="s">
        <f>=HYPERLINK("https://leilaoonline.net/lote/detalhe/74581",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=HYPERLINK("https://leilaoonline.net/lote/detalhe/74592", "116")</f>
      </c>
      <c r="B91" s="4" t="s">
        <f>=HYPERLINK("https://leilaoonline.net/lote/detalhe/74592",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=HYPERLINK("https://leilaoonline.net/lote/detalhe/74593", "117")</f>
      </c>
      <c r="B92" s="4" t="s">
        <f>=HYPERLINK("https://leilaoonline.net/lote/detalhe/74593",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=HYPERLINK("https://leilaoonline.net/lote/detalhe/74587", "118")</f>
      </c>
      <c r="B93" s="4" t="s">
        <f>=HYPERLINK("https://leilaoonline.net/lote/detalhe/74587",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=HYPERLINK("https://leilaoonline.net/lote/detalhe/74586", "119")</f>
      </c>
      <c r="B94" s="4" t="s">
        <f>=HYPERLINK("https://leilaoonline.net/lote/detalhe/74586",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=HYPERLINK("https://leilaoonline.net/lote/detalhe/74582", "120")</f>
      </c>
      <c r="B95" s="4" t="s">
        <f>=HYPERLINK("https://leilaoonline.net/lote/detalhe/74582",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=HYPERLINK("https://leilaoonline.net/lote/detalhe/74590", "121")</f>
      </c>
      <c r="B96" s="4" t="s">
        <f>=HYPERLINK("https://leilaoonline.net/lote/detalhe/74590",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=HYPERLINK("https://leilaoonline.net/lote/detalhe/74591", "122")</f>
      </c>
      <c r="B97" s="4" t="s">
        <f>=HYPERLINK("https://leilaoonline.net/lote/detalhe/74591",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=HYPERLINK("https://leilaoonline.net/lote/detalhe/74588", "123")</f>
      </c>
      <c r="B98" s="4" t="s">
        <f>=HYPERLINK("https://leilaoonline.net/lote/detalhe/74588",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=HYPERLINK("https://leilaoonline.net/lote/detalhe/74594", "124")</f>
      </c>
      <c r="B99" s="4" t="s">
        <f>=HYPERLINK("https://leilaoonline.net/lote/detalhe/74594",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=HYPERLINK("https://leilaoonline.net/lote/detalhe/74585", "125")</f>
      </c>
      <c r="B100" s="4" t="s">
        <f>=HYPERLINK("https://leilaoonline.net/lote/detalhe/74585",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=HYPERLINK("https://leilaoonline.net/lote/detalhe/74584", "126")</f>
      </c>
      <c r="B101" s="4" t="s">
        <f>=HYPERLINK("https://leilaoonline.net/lote/detalhe/74584",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=HYPERLINK("https://leilaoonline.net/lote/detalhe/74595", "127")</f>
      </c>
      <c r="B102" s="4" t="s">
        <f>=HYPERLINK("https://leilaoonline.net/lote/detalhe/74595", "aprox. 1.800 kg de Gabinetes em polietileno PE cor cinza")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2,90</t>
        </is>
      </c>
      <c r="F102" s="4" t="inlineStr">
        <is>
          <t>0.10</t>
        </is>
      </c>
    </row>
    <row collapsed="false" customFormat="false" customHeight="false" hidden="false" ht="12.1" outlineLevel="0" r="103">
      <c r="A103" s="5" t="s">
        <f>=HYPERLINK("https://leilaoonline.net/lote/detalhe/74596", "128")</f>
      </c>
      <c r="B103" s="4" t="s">
        <f>=HYPERLINK("https://leilaoonline.net/lote/detalhe/74596", "aprox. 500 tomadas")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=HYPERLINK("https://leilaoonline.net/lote/detalhe/74597", "129")</f>
      </c>
      <c r="B104" s="4" t="s">
        <f>=HYPERLINK("https://leilaoonline.net/lote/detalhe/74597", "Motor de barco (no estado)")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=HYPERLINK("https://leilaoonline.net/lote/detalhe/74441", "226")</f>
      </c>
      <c r="B105" s="4" t="s">
        <f>=HYPERLINK("https://leilaoonline.net/lote/detalhe/74441", " APROX.  7 UN. DE  ROLO TUBO SAWGELOK C/ 8 KG CADA")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750,00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=HYPERLINK("https://leilaoonline.net/lote/detalhe/74442", "230")</f>
      </c>
      <c r="B106" s="4" t="s">
        <f>=HYPERLINK("https://leilaoonline.net/lote/detalhe/74442", " NOBREAK E TRANSFORMADOR DE VOLTAGEM")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=HYPERLINK("https://leilaoonline.net/lote/detalhe/74443", "271")</f>
      </c>
      <c r="B107" s="4" t="s">
        <f>=HYPERLINK("https://leilaoonline.net/lote/detalhe/74443", "APROX. 28 UNIDADES DE FILTROS PARKER E NOGREN")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=HYPERLINK("https://leilaoonline.net/lote/detalhe/74444", "277")</f>
      </c>
      <c r="B108" s="4" t="s">
        <f>=HYPERLINK("https://leilaoonline.net/lote/detalhe/74444", "TALHA ELÉTRICA  PARA 1 TONELADA - 3,0m DE ALTURA COM 3,10m DE VÃO")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=HYPERLINK("https://leilaoonline.net/lote/detalhe/74445", "278")</f>
      </c>
      <c r="B109" s="4" t="s">
        <f>=HYPERLINK("https://leilaoonline.net/lote/detalhe/74445", " APROX. 21 LUMINÁRIAS DIVERSAS. SENDO 14 DE FITA LED")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=HYPERLINK("https://leilaoonline.net/lote/detalhe/74446", "290")</f>
      </c>
      <c r="B110" s="4" t="s">
        <f>=HYPERLINK("https://leilaoonline.net/lote/detalhe/74446", " QUADROS ELÉTRICOS - APROX. 12 PÇS")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=HYPERLINK("https://leilaoonline.net/lote/detalhe/74447", "291")</f>
      </c>
      <c r="B111" s="4" t="s">
        <f>=HYPERLINK("https://leilaoonline.net/lote/detalhe/74447", " LUMINÁRIAS DIVERSAS (COMUM E LED) -  APROX. 78PÇS")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2.900,00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=HYPERLINK("https://leilaoonline.net/lote/detalhe/74448", "295")</f>
      </c>
      <c r="B112" s="4" t="s">
        <f>=HYPERLINK("https://leilaoonline.net/lote/detalhe/74448", " Aprox. 49 MÁQUINAS DIVERSAS")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=HYPERLINK("https://leilaoonline.net/lote/detalhe/74449", "296")</f>
      </c>
      <c r="B113" s="4" t="s">
        <f>=HYPERLINK("https://leilaoonline.net/lote/detalhe/74449", " 10 BOMBAS D´AGUA DIVERSAS e -1 ENGATE PARA BOMBA SUBMERSA")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=HYPERLINK("https://leilaoonline.net/lote/detalhe/74450", "297")</f>
      </c>
      <c r="B114" s="4" t="s">
        <f>=HYPERLINK("https://leilaoonline.net/lote/detalhe/74450", " 07 PAINÉIS ELÉTRICOS")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=HYPERLINK("https://leilaoonline.net/lote/detalhe/74451", "298")</f>
      </c>
      <c r="B115" s="4" t="s">
        <f>=HYPERLINK("https://leilaoonline.net/lote/detalhe/74451", " 02 FOGÕES INDUSTRIAIS")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1.900,00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=HYPERLINK("https://leilaoonline.net/lote/detalhe/74452", "301")</f>
      </c>
      <c r="B116" s="4" t="s">
        <f>=HYPERLINK("https://leilaoonline.net/lote/detalhe/74452", " MOTORES ELÉTRICOS E POLICORTES (10 PÇS)")</f>
      </c>
      <c r="C116" s="4" t="inlineStr">
        <is>
          <t>Vendido</t>
        </is>
      </c>
      <c r="D116" s="4" t="inlineStr">
        <is>
          <t>3</t>
        </is>
      </c>
      <c r="E116" s="5" t="inlineStr">
        <is>
          <t>2.300,00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=HYPERLINK("https://leilaoonline.net/lote/detalhe/74455", "303")</f>
      </c>
      <c r="B117" s="4" t="s">
        <f>=HYPERLINK("https://leilaoonline.net/lote/detalhe/74455", " EMPILHADEIRA SEMI-ELÉTRICA 1.000KG COM CARREGADOR. MARCA BELTOOS. Confira o catálogo.")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=HYPERLINK("https://leilaoonline.net/lote/detalhe/74453", "304")</f>
      </c>
      <c r="B118" s="4" t="s">
        <f>=HYPERLINK("https://leilaoonline.net/lote/detalhe/74453", " EMPILHADEIRA SEMI-ELÉTRICA 1.000KG COM CARREGADOR. MARCA BELTOOS. Confira o catálogo.")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=HYPERLINK("https://leilaoonline.net/lote/detalhe/74454", "306")</f>
      </c>
      <c r="B119" s="4" t="s">
        <f>=HYPERLINK("https://leilaoonline.net/lote/detalhe/74454", " ADEGA TOP LIFE (MADEIRA) 110V - TL/TF - 175A X 60L X 68P")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=HYPERLINK("https://leilaoonline.net/lote/detalhe/74456", "308")</f>
      </c>
      <c r="B120" s="4" t="s">
        <f>=HYPERLINK("https://leilaoonline.net/lote/detalhe/74456", " ADEGA TOP LIFE (MADEIRA) 110V - TL/TF - 79A X 60L X 65P")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=HYPERLINK("https://leilaoonline.net/lote/detalhe/74457", "312")</f>
      </c>
      <c r="B121" s="4" t="s">
        <f>=HYPERLINK("https://leilaoonline.net/lote/detalhe/74457", " 06 MOTORES P/ EMPILHADEIRA ELÉTRICA.")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=HYPERLINK("https://leilaoonline.net/lote/detalhe/74460", "313")</f>
      </c>
      <c r="B122" s="4" t="s">
        <f>=HYPERLINK("https://leilaoonline.net/lote/detalhe/74460", " 02 EXAUSTORES MOD. ETIN 500 AR4 VAZÃO (M3 H)  6290 RPM 1750 ABS 2,3KW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1.900,00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=HYPERLINK("https://leilaoonline.net/lote/detalhe/74458", "314")</f>
      </c>
      <c r="B123" s="4" t="s">
        <f>=HYPERLINK("https://leilaoonline.net/lote/detalhe/74458", " 03 EXAUSTORES")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2.900,00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=HYPERLINK("https://leilaoonline.net/lote/detalhe/74461", "319")</f>
      </c>
      <c r="B124" s="4" t="s">
        <f>=HYPERLINK("https://leilaoonline.net/lote/detalhe/74461", "4 BOMBAS. MARCA GLASS")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2.300,00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=HYPERLINK("https://leilaoonline.net/lote/detalhe/74462", "320")</f>
      </c>
      <c r="B125" s="4" t="s">
        <f>=HYPERLINK("https://leilaoonline.net/lote/detalhe/74462", "6 EXAUSTORES OTAM (diversos tamanhos) E 6 MOTORES WEG (pot. na descrição)")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=HYPERLINK("https://leilaoonline.net/lote/detalhe/74993", "322")</f>
      </c>
      <c r="B126" s="4" t="s">
        <f>=HYPERLINK("https://leilaoonline.net/lote/detalhe/74993", " 01 CJ PORTA PALLETE DUPLO COM PISOS. MEDIDAS:  3,05  X 2,46 X 1,40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=HYPERLINK("https://leilaoonline.net/lote/detalhe/75000", "323")</f>
      </c>
      <c r="B127" s="4" t="s">
        <f>=HYPERLINK("https://leilaoonline.net/lote/detalhe/75000", " 01 CJ PORTA PALLETE SIMPLES COM PISOS. MEDIDAS:  3,05  X 2,46 X 1,0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=HYPERLINK("https://leilaoonline.net/lote/detalhe/75001", "324")</f>
      </c>
      <c r="B128" s="4" t="s">
        <f>=HYPERLINK("https://leilaoonline.net/lote/detalhe/75001", " PORTÃO 2,70m ALTURA POR 4,80m DE LARGURA (SOMAS DOS DOIS)")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=HYPERLINK("https://leilaoonline.net/lote/detalhe/75002", "325")</f>
      </c>
      <c r="B129" s="4" t="s">
        <f>=HYPERLINK("https://leilaoonline.net/lote/detalhe/75002", " APROX. 198 FITAS ANTICORROSIVAS 100MM X 30M. SENDO 163 PÇS PRETAS E FITAS DEMARCAÇÃO DE SOLO 100MMX30M E 35 PÇS VERMELHAS. VALIDADE MAIO 2021")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4.350,00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=HYPERLINK("https://leilaoonline.net/lote/detalhe/74998", "326")</f>
      </c>
      <c r="B130" s="4" t="s">
        <f>=HYPERLINK("https://leilaoonline.net/lote/detalhe/74998", " MARMITEIRO ELÉTRICO EM INOX")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=HYPERLINK("https://leilaoonline.net/lote/detalhe/74999", "327")</f>
      </c>
      <c r="B131" s="4" t="s">
        <f>=HYPERLINK("https://leilaoonline.net/lote/detalhe/74999", " APROX. 30 CAIXAS DE FERRAMENTAS VAZIAS")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750,00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=HYPERLINK("https://leilaoonline.net/lote/detalhe/74997", "328")</f>
      </c>
      <c r="B132" s="4" t="s">
        <f>=HYPERLINK("https://leilaoonline.net/lote/detalhe/74997", " ESCADA TREPADEIRA 9 DEGRAUS")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1.700,00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=HYPERLINK("https://leilaoonline.net/lote/detalhe/74994", "329")</f>
      </c>
      <c r="B133" s="4" t="s">
        <f>=HYPERLINK("https://leilaoonline.net/lote/detalhe/74994", " ESCADA TREPADEIRA 7 DEGRAUS")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1.300,00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=HYPERLINK("https://leilaoonline.net/lote/detalhe/74995", "330")</f>
      </c>
      <c r="B134" s="4" t="s">
        <f>=HYPERLINK("https://leilaoonline.net/lote/detalhe/74995", " ESCADA TREPADEIRA 7 DEGRAUS")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1.300,00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=HYPERLINK("https://leilaoonline.net/lote/detalhe/74996", "331")</f>
      </c>
      <c r="B135" s="4" t="s">
        <f>=HYPERLINK("https://leilaoonline.net/lote/detalhe/74996", " ESCADA TREPADEIRA 8 DEGRAUS")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1.200,00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=HYPERLINK("https://leilaoonline.net/lote/detalhe/74466", "1002")</f>
      </c>
      <c r="B136" s="4" t="s">
        <f>=HYPERLINK("https://leilaoonline.net/lote/detalhe/74466", " ALIMENTADOR DE INJETORA CONAIR MDC30-SDC")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=HYPERLINK("https://leilaoonline.net/lote/detalhe/74464", "1003")</f>
      </c>
      <c r="B137" s="4" t="s">
        <f>=HYPERLINK("https://leilaoonline.net/lote/detalhe/74464", " UNIDADE HIDRÁULICA C/ MOTOR EBERLE 10 CV")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3.100,00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=HYPERLINK("https://leilaoonline.net/lote/detalhe/74465", "1012")</f>
      </c>
      <c r="B138" s="4" t="s">
        <f>=HYPERLINK("https://leilaoonline.net/lote/detalhe/74465", " TURASK MOD. BRASILIA.")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=HYPERLINK("https://leilaoonline.net/lote/detalhe/74463", "1014")</f>
      </c>
      <c r="B139" s="4" t="s">
        <f>=HYPERLINK("https://leilaoonline.net/lote/detalhe/74463", " COMPRESSOR DE AR BARIONKAR FB 30/350, ANO: 1999, C/ MOTOR WEG 7,5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=HYPERLINK("https://leilaoonline.net/lote/detalhe/74467", "1018")</f>
      </c>
      <c r="B140" s="4" t="s">
        <f>=HYPERLINK("https://leilaoonline.net/lote/detalhe/74467", " UNIDADE HIDRÁULICA C/ MOTOR WEG 4 CV")</f>
      </c>
      <c r="C140" s="4" t="inlineStr">
        <is>
          <t>Vendido</t>
        </is>
      </c>
      <c r="D140" s="4" t="inlineStr">
        <is>
          <t>2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=HYPERLINK("https://leilaoonline.net/lote/detalhe/74468", "1020")</f>
      </c>
      <c r="B141" s="4" t="s">
        <f>=HYPERLINK("https://leilaoonline.net/lote/detalhe/74468", " UNIDADE HIDRÁULICA C/ MOTOR WEG 4 CV")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1.150,00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=HYPERLINK("https://leilaoonline.net/lote/detalhe/74470", "1029")</f>
      </c>
      <c r="B142" s="4" t="s">
        <f>=HYPERLINK("https://leilaoonline.net/lote/detalhe/74470", " ROSQUEADEIRA AUTOMÁTICA")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=HYPERLINK("https://leilaoonline.net/lote/detalhe/74469", "1030")</f>
      </c>
      <c r="B143" s="4" t="s">
        <f>=HYPERLINK("https://leilaoonline.net/lote/detalhe/74469", " ROSQUEADEIRA AUTOMÁTICA")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=HYPERLINK("https://leilaoonline.net/lote/detalhe/74471", "1031")</f>
      </c>
      <c r="B144" s="4" t="s">
        <f>=HYPERLINK("https://leilaoonline.net/lote/detalhe/74471", " ROSQUEADEIRA AUTOMÁTICA")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=HYPERLINK("https://leilaoonline.net/lote/detalhe/74473", "1033")</f>
      </c>
      <c r="B145" s="4" t="s">
        <f>=HYPERLINK("https://leilaoonline.net/lote/detalhe/74473", " ROSQUEADEIRA AUTOMÁTICA")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=HYPERLINK("https://leilaoonline.net/lote/detalhe/74474", "1034")</f>
      </c>
      <c r="B146" s="4" t="s">
        <f>=HYPERLINK("https://leilaoonline.net/lote/detalhe/74474", " ROSQUEADEIRA AUTOMÁTICA")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=HYPERLINK("https://leilaoonline.net/lote/detalhe/74472", "1035")</f>
      </c>
      <c r="B147" s="4" t="s">
        <f>=HYPERLINK("https://leilaoonline.net/lote/detalhe/74472", " ROSQUEADEIRA AUTOMÁTICA")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=HYPERLINK("https://leilaoonline.net/lote/detalhe/74476", "1037")</f>
      </c>
      <c r="B148" s="4" t="s">
        <f>=HYPERLINK("https://leilaoonline.net/lote/detalhe/74476", " ROSQUEADEIRA AUTOMÁTICA")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=HYPERLINK("https://leilaoonline.net/lote/detalhe/74475", "1039")</f>
      </c>
      <c r="B149" s="4" t="s">
        <f>=HYPERLINK("https://leilaoonline.net/lote/detalhe/74475", " FRESADORA KLOPP DP AP 203")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=HYPERLINK("https://leilaoonline.net/lote/detalhe/74477", "1040")</f>
      </c>
      <c r="B150" s="4" t="s">
        <f>=HYPERLINK("https://leilaoonline.net/lote/detalhe/74477", " ROSQUEADEIRA AUTOMÁTICA")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=HYPERLINK("https://leilaoonline.net/lote/detalhe/74478", "1041")</f>
      </c>
      <c r="B151" s="4" t="s">
        <f>=HYPERLINK("https://leilaoonline.net/lote/detalhe/74478", " ROSQUEADEIRA AUTOMÁTICA")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=HYPERLINK("https://leilaoonline.net/lote/detalhe/74479", "1047")</f>
      </c>
      <c r="B152" s="4" t="s">
        <f>=HYPERLINK("https://leilaoonline.net/lote/detalhe/74479", " ROSQUEADEIRA AUTOMÁTICA DAUER DM12")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=HYPERLINK("https://leilaoonline.net/lote/detalhe/74480", "1050")</f>
      </c>
      <c r="B153" s="4" t="s">
        <f>=HYPERLINK("https://leilaoonline.net/lote/detalhe/74480", " ROSQUEADEIRA AUTOMÁTICA")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=HYPERLINK("https://leilaoonline.net/lote/detalhe/74481", "1051")</f>
      </c>
      <c r="B154" s="4" t="s">
        <f>=HYPERLINK("https://leilaoonline.net/lote/detalhe/74481", " FURADEIRA DE COLUNA MANUAL")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=HYPERLINK("https://leilaoonline.net/lote/detalhe/74482", "1052")</f>
      </c>
      <c r="B155" s="4" t="s">
        <f>=HYPERLINK("https://leilaoonline.net/lote/detalhe/74482", " 2 PENEIRAS VIBRATÓRIAS")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1.200,00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=HYPERLINK("https://leilaoonline.net/lote/detalhe/74484", "1054")</f>
      </c>
      <c r="B156" s="4" t="s">
        <f>=HYPERLINK("https://leilaoonline.net/lote/detalhe/74484", " COMPRESSOR DE AR DOUAT C/ MOTOR 5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1.750,00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=HYPERLINK("https://leilaoonline.net/lote/detalhe/74483", "1056")</f>
      </c>
      <c r="B157" s="4" t="s">
        <f>=HYPERLINK("https://leilaoonline.net/lote/detalhe/74483", " BALANÇA MECÂNICA CAP. 5000 KG")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=HYPERLINK("https://leilaoonline.net/lote/detalhe/74485", "1061")</f>
      </c>
      <c r="B158" s="4" t="s">
        <f>=HYPERLINK("https://leilaoonline.net/lote/detalhe/74485", " TORNO HEINEMANN")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3.900,00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=HYPERLINK("https://leilaoonline.net/lote/detalhe/74486", "1064")</f>
      </c>
      <c r="B159" s="4" t="s">
        <f>=HYPERLINK("https://leilaoonline.net/lote/detalhe/74486", " REEVES")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7.250,00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=HYPERLINK("https://leilaoonline.net/lote/detalhe/74487", "1085")</f>
      </c>
      <c r="B160" s="4" t="s">
        <f>=HYPERLINK("https://leilaoonline.net/lote/detalhe/74487", " ROTOGRAVURA VASCOGRAF")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=HYPERLINK("https://leilaoonline.net/lote/detalhe/74490", "1095")</f>
      </c>
      <c r="B161" s="4" t="s">
        <f>=HYPERLINK("https://leilaoonline.net/lote/detalhe/74490", " UNIDADE HIDRÁULICA C/ MOTOR")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1.000,00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=HYPERLINK("https://leilaoonline.net/lote/detalhe/74491", "1098")</f>
      </c>
      <c r="B162" s="4" t="s">
        <f>=HYPERLINK("https://leilaoonline.net/lote/detalhe/74491", " NEW JAPAN FUM33, ANO: 2010")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1.800,00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=HYPERLINK("https://leilaoonline.net/lote/detalhe/74492", "1099")</f>
      </c>
      <c r="B163" s="4" t="s">
        <f>=HYPERLINK("https://leilaoonline.net/lote/detalhe/74492", " 2 TANQUES CILINDRICOS HORIZONTAIS EM AÇO CARBONO AGROMETAL")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=HYPERLINK("https://leilaoonline.net/lote/detalhe/74493", "1101")</f>
      </c>
      <c r="B164" s="4" t="s">
        <f>=HYPERLINK("https://leilaoonline.net/lote/detalhe/74493", " TANQUE CILINDRICO VERTICAL, CAP. 60 M³, PESO: 2700 KG")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6.500,00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=HYPERLINK("https://leilaoonline.net/lote/detalhe/74488", "1102")</f>
      </c>
      <c r="B165" s="4" t="s">
        <f>=HYPERLINK("https://leilaoonline.net/lote/detalhe/74488", " TANQUE CILINDRICO VERTICAL")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10.000,00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=HYPERLINK("https://leilaoonline.net/lote/detalhe/74489", "1103")</f>
      </c>
      <c r="B166" s="4" t="s">
        <f>=HYPERLINK("https://leilaoonline.net/lote/detalhe/74489", " REDUTOR KISSLING")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5.900,00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=HYPERLINK("https://leilaoonline.net/lote/detalhe/74494", "1109")</f>
      </c>
      <c r="B167" s="4" t="s">
        <f>=HYPERLINK("https://leilaoonline.net/lote/detalhe/74494", " CILINDROS HIDRÁULICOS/PNEUMÁTICOS DIVERSOS")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=HYPERLINK("https://leilaoonline.net/lote/detalhe/74495", "1111")</f>
      </c>
      <c r="B168" s="4" t="s">
        <f>=HYPERLINK("https://leilaoonline.net/lote/detalhe/74495", " SILO C/ EXAUSTÃO.")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1.500,00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=HYPERLINK("https://leilaoonline.net/lote/detalhe/74496", "1118")</f>
      </c>
      <c r="B169" s="4" t="s">
        <f>=HYPERLINK("https://leilaoonline.net/lote/detalhe/74496", "PAINEL PARA TESTE")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=HYPERLINK("https://leilaoonline.net/lote/detalhe/74497", "1119")</f>
      </c>
      <c r="B170" s="4" t="s">
        <f>=HYPERLINK("https://leilaoonline.net/lote/detalhe/74497", " Painel Digital")</f>
      </c>
      <c r="C170" s="4" t="inlineStr">
        <is>
          <t>Vendido</t>
        </is>
      </c>
      <c r="D170" s="4" t="inlineStr">
        <is>
          <t>2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=HYPERLINK("https://leilaoonline.net/lote/detalhe/74498", "1121")</f>
      </c>
      <c r="B171" s="4" t="s">
        <f>=HYPERLINK("https://leilaoonline.net/lote/detalhe/74498", " Máquina de Suco em Inox")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=HYPERLINK("https://leilaoonline.net/lote/detalhe/74499", "1135")</f>
      </c>
      <c r="B172" s="4" t="s">
        <f>=HYPERLINK("https://leilaoonline.net/lote/detalhe/74499", " Máquina de fazer gravação a laser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7.900,00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=HYPERLINK("https://leilaoonline.net/lote/detalhe/74500", "1136")</f>
      </c>
      <c r="B173" s="4" t="s">
        <f>=HYPERLINK("https://leilaoonline.net/lote/detalhe/74500", " Painel controlador de tráfego")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=HYPERLINK("https://leilaoonline.net/lote/detalhe/74501", "1138")</f>
      </c>
      <c r="B174" s="4" t="s">
        <f>=HYPERLINK("https://leilaoonline.net/lote/detalhe/74501", " aprox. 350 unidades ganchos de segurança")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=HYPERLINK("https://leilaoonline.net/lote/detalhe/74502", "1156")</f>
      </c>
      <c r="B175" s="4" t="s">
        <f>=HYPERLINK("https://leilaoonline.net/lote/detalhe/74502", " 7 un. escadas de madeira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=HYPERLINK("https://leilaoonline.net/lote/detalhe/74506", "1165")</f>
      </c>
      <c r="B176" s="4" t="s">
        <f>=HYPERLINK("https://leilaoonline.net/lote/detalhe/74506", " Aprox. 30 Ton de eixos várias medidas. (Lances por quilo)")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2,30</t>
        </is>
      </c>
      <c r="F176" s="4" t="inlineStr">
        <is>
          <t>0.10</t>
        </is>
      </c>
    </row>
    <row collapsed="false" customFormat="false" customHeight="false" hidden="false" ht="12.1" outlineLevel="0" r="177">
      <c r="A177" s="5" t="s">
        <f>=HYPERLINK("https://leilaoonline.net/lote/detalhe/74505", "1166")</f>
      </c>
      <c r="B177" s="4" t="s">
        <f>=HYPERLINK("https://leilaoonline.net/lote/detalhe/74505", " 1 un. de Torre de refrigeração de água")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=HYPERLINK("https://leilaoonline.net/lote/detalhe/74504", "1167")</f>
      </c>
      <c r="B178" s="4" t="s">
        <f>=HYPERLINK("https://leilaoonline.net/lote/detalhe/74504", " 1 un. de Torre de refrigeração de água")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=HYPERLINK("https://leilaoonline.net/lote/detalhe/74503", "1168")</f>
      </c>
      <c r="B179" s="4" t="s">
        <f>=HYPERLINK("https://leilaoonline.net/lote/detalhe/74503", " Forno tipo bambole em aço carbono")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=HYPERLINK("https://leilaoonline.net/lote/detalhe/74507", "1169")</f>
      </c>
      <c r="B180" s="4" t="s">
        <f>=HYPERLINK("https://leilaoonline.net/lote/detalhe/74507", " Forno tipo bambole em aço inox")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21.000,00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=HYPERLINK("https://leilaoonline.net/lote/detalhe/74512", "1174")</f>
      </c>
      <c r="B181" s="4" t="s">
        <f>=HYPERLINK("https://leilaoonline.net/lote/detalhe/74512", " 7 secadores de mão. Ar quente e frio")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=HYPERLINK("https://leilaoonline.net/lote/detalhe/74508", "1176")</f>
      </c>
      <c r="B182" s="4" t="s">
        <f>=HYPERLINK("https://leilaoonline.net/lote/detalhe/74508", " Policorte")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700,00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=HYPERLINK("https://leilaoonline.net/lote/detalhe/74513", "1177")</f>
      </c>
      <c r="B183" s="4" t="s">
        <f>=HYPERLINK("https://leilaoonline.net/lote/detalhe/74513", " 10 motores acoplados")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=HYPERLINK("https://leilaoonline.net/lote/detalhe/74509", "1179")</f>
      </c>
      <c r="B184" s="4" t="s">
        <f>=HYPERLINK("https://leilaoonline.net/lote/detalhe/74509", " Bomba de vácuo")</f>
      </c>
      <c r="C184" s="4" t="inlineStr">
        <is>
          <t>Vendido</t>
        </is>
      </c>
      <c r="D184" s="4" t="inlineStr">
        <is>
          <t>2</t>
        </is>
      </c>
      <c r="E184" s="5" t="inlineStr">
        <is>
          <t>1.500,00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=HYPERLINK("https://leilaoonline.net/lote/detalhe/74514", "1180")</f>
      </c>
      <c r="B185" s="4" t="s">
        <f>=HYPERLINK("https://leilaoonline.net/lote/detalhe/74514", " Torninho")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=HYPERLINK("https://leilaoonline.net/lote/detalhe/74511", "1182")</f>
      </c>
      <c r="B186" s="4" t="s">
        <f>=HYPERLINK("https://leilaoonline.net/lote/detalhe/74511", " Plaina de chaveta Rocco")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11.500,00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=HYPERLINK("https://leilaoonline.net/lote/detalhe/74515", "1186")</f>
      </c>
      <c r="B187" s="4" t="s">
        <f>=HYPERLINK("https://leilaoonline.net/lote/detalhe/74515", " Fogão de 8 bocas em inox")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=HYPERLINK("https://leilaoonline.net/lote/detalhe/74510", "1187")</f>
      </c>
      <c r="B188" s="4" t="s">
        <f>=HYPERLINK("https://leilaoonline.net/lote/detalhe/74510", " Máquina de lavar material")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1.200,00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=HYPERLINK("https://leilaoonline.net/lote/detalhe/74516", "1188")</f>
      </c>
      <c r="B189" s="4" t="s">
        <f>=HYPERLINK("https://leilaoonline.net/lote/detalhe/74516", "2 Máquinas de fazer Raio-X em ferros")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=HYPERLINK("https://leilaoonline.net/lote/detalhe/74517", "1189")</f>
      </c>
      <c r="B190" s="4" t="s">
        <f>=HYPERLINK("https://leilaoonline.net/lote/detalhe/74517", "Máquina de fazer Raio-X a Laser")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900,00</t>
        </is>
      </c>
      <c r="F19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2026-05-24T11:24:42.00Z</dcterms:created>
  <dc:creator>Tellks Tecnologia</dc:creator>
  <cp:revision>0</cp:revision>
</cp:coreProperties>
</file>