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COLEÇÃO DE BICICLETAS ANTIGAS, MOTORES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=HYPERLINK("https://leilaoonline.net/lote/detalhe/74934", "001")</f>
      </c>
      <c r="B11" s="4" t="s">
        <f>=HYPERLINK("https://leilaoonline.net/lote/detalhe/74934", "Monark Tigrão de 1974 , C/ Diversos Acessórios Originais de Época, Antiga  Relíquia p/ Colecionadores")</f>
      </c>
      <c r="C11" s="4" t="inlineStr">
        <is>
          <t>Vendido</t>
        </is>
      </c>
      <c r="D11" s="4" t="inlineStr">
        <is>
          <t>69</t>
        </is>
      </c>
      <c r="E11" s="5" t="inlineStr">
        <is>
          <t>4.500,00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=HYPERLINK("https://leilaoonline.net/lote/detalhe/73185", "002")</f>
      </c>
      <c r="B12" s="4" t="s">
        <f>=HYPERLINK("https://leilaoonline.net/lote/detalhe/73185", " 30 GARRAFAS DE CACHAÇA SABOR AMARULA - 700ml CADA GARRAFA")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=HYPERLINK("https://leilaoonline.net/lote/detalhe/75008", "003")</f>
      </c>
      <c r="B13" s="4" t="s">
        <f>=HYPERLINK("https://leilaoonline.net/lote/detalhe/75008", "FRENTE ORIGINAL DE VW KOMBI CORUJINHA. PARA ENFEITE DE PAREDE OU AMBIENTES. RELÍQUIA.  PINTURA AUTOMOTIVA EM P.U.")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1.250,00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=HYPERLINK("https://leilaoonline.net/lote/detalhe/73260", "004")</f>
      </c>
      <c r="B14" s="4" t="s">
        <f>=HYPERLINK("https://leilaoonline.net/lote/detalhe/73260", " Caloi Cross extra light , aro 20  Relíquia da década de 1980 para Colecionadores.")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=HYPERLINK("https://leilaoonline.net/lote/detalhe/75590", "005")</f>
      </c>
      <c r="B15" s="4" t="s">
        <f>=HYPERLINK("https://leilaoonline.net/lote/detalhe/75590", "Lote contendo 02 garrafas, sendo: 01 Glenfiddich Pure Malt Scotch Whisky. 1 Litro e 01 Chivas Regal Premium Scotch Whisky. 1 Litro. Ambos Lacrados e Originais.")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=HYPERLINK("https://leilaoonline.net/lote/detalhe/73096", "006")</f>
      </c>
      <c r="B16" s="4" t="s">
        <f>=HYPERLINK("https://leilaoonline.net/lote/detalhe/73096", "10 GARRAFÕES DE 4,5 LITROS CADA DE CACHAÇA AMARELINHA ENVELHECIDA EM BARRIL DE MADEIRA DE CARVALHO")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=HYPERLINK("https://leilaoonline.net/lote/detalhe/73284", "007")</f>
      </c>
      <c r="B17" s="4" t="s">
        <f>=HYPERLINK("https://leilaoonline.net/lote/detalhe/73284", " BICICLETA CALOI FORMULA CARO 20 , EMPLACADA C/ PLACA AMARELA ORIGINAL DA PREFEITURA DE GUARATINGUETÁ / SP, EMPLACADA EM 1974.RARIDADE, PARA COLECIONADORES, (ÚNICA EMPLACADA À VENDA NO BRASIL)")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=HYPERLINK("https://leilaoonline.net/lote/detalhe/73275", "008")</f>
      </c>
      <c r="B18" s="4" t="s">
        <f>=HYPERLINK("https://leilaoonline.net/lote/detalhe/73275", "100 GARRAFAS DE CACHAÇA SABORES VARIADOS - 700ml CADA GARRAFA")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=HYPERLINK("https://leilaoonline.net/lote/detalhe/73257", "010")</f>
      </c>
      <c r="B19" s="4" t="s">
        <f>=HYPERLINK("https://leilaoonline.net/lote/detalhe/73257", "BICICLETA ANTIGA MONARETA COR VERDE ARO 20 , FREIO DE PÉ, CAMPAINHA TRIM TRIM RELÍQUIA P/ COLECIONADORES.")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=HYPERLINK("https://leilaoonline.net/lote/detalhe/73104", "011")</f>
      </c>
      <c r="B20" s="4" t="s">
        <f>=HYPERLINK("https://leilaoonline.net/lote/detalhe/73104", "KIT COLEÇÃO C/ 30 MINI GARRAFAS SUVENIR. 60ml CADA, SENDO CACHAÇA/ VODKA / BLEND/ LICORES/ COQUETEL E OUTROS. CERCA DE 30 SABORES DIFERENTES. GARRAFAS DE VIDRO, TAMPA DE ALUMÍNIO, BEBIDAS ORIGINAIS.")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=HYPERLINK("https://leilaoonline.net/lote/detalhe/73214", "012")</f>
      </c>
      <c r="B21" s="4" t="s">
        <f>=HYPERLINK("https://leilaoonline.net/lote/detalhe/73214", " Motor Honda a Gasolina  4 Tempos GX 35. Para uso Diversos como: Estacionário, Bomba d'água, Gerador, Embarcações, Engenho, Roçadeiras, Régua Vibratória, Motopoda. Entre outras funções.")</f>
      </c>
      <c r="C21" s="4" t="inlineStr">
        <is>
          <t>Vendido</t>
        </is>
      </c>
      <c r="D21" s="4" t="inlineStr">
        <is>
          <t>1</t>
        </is>
      </c>
      <c r="E21" s="5" t="inlineStr">
        <is>
          <t>640,00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=HYPERLINK("https://leilaoonline.net/lote/detalhe/73239", "013")</f>
      </c>
      <c r="B22" s="4" t="s">
        <f>=HYPERLINK("https://leilaoonline.net/lote/detalhe/73239", " Bicicleta Antiga Monareta Aro 20, freio de pé, RELÍQUIA para Colecionadores.")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=HYPERLINK("https://leilaoonline.net/lote/detalhe/73109", "014")</f>
      </c>
      <c r="B23" s="4" t="s">
        <f>=HYPERLINK("https://leilaoonline.net/lote/detalhe/73109", " LOTE C/ 30 GARRAFAS DE CACHAÇA PRATA. 720ml CADA, ENVELHECIDAS NO BARRIL DE MADEIRA")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=HYPERLINK("https://leilaoonline.net/lote/detalhe/73248", "015")</f>
      </c>
      <c r="B24" s="4" t="s">
        <f>=HYPERLINK("https://leilaoonline.net/lote/detalhe/73248", " Lote com 03 transformadores e 01 junta rotativa DSTI")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=HYPERLINK("https://leilaoonline.net/lote/detalhe/73286", "019")</f>
      </c>
      <c r="B25" s="4" t="s">
        <f>=HYPERLINK("https://leilaoonline.net/lote/detalhe/73286", " BICICLETA ORIGINAL, CÂMBIO DUPLO DE MARCHA (no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=HYPERLINK("https://leilaoonline.net/lote/detalhe/73273", "020")</f>
      </c>
      <c r="B26" s="4" t="s">
        <f>=HYPERLINK("https://leilaoonline.net/lote/detalhe/73273", "100 GARRAFAS DE CACHAÇA SABORES VARIADOS - 700ml CADA GARRAFA")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=HYPERLINK("https://leilaoonline.net/lote/detalhe/73211", "021")</f>
      </c>
      <c r="B27" s="4" t="s">
        <f>=HYPERLINK("https://leilaoonline.net/lote/detalhe/73211", " Motor Honda a Gasolina  4 Tempos GX 35. Para uso Diversos como: Estacionário, Bomba d'água, Gerador, Embarcações, Engenho, Roçadeiras, Régua Vibratória, Motopoda. Entre outras funções.")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490,00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=HYPERLINK("https://leilaoonline.net/lote/detalhe/74935", "022")</f>
      </c>
      <c r="B28" s="4" t="s">
        <f>=HYPERLINK("https://leilaoonline.net/lote/detalhe/74935", "Bicicleta Brandani Década de 1970 aro 20,  Antiga  Relíquia p/ Colecionadores ( No estado)")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=HYPERLINK("https://leilaoonline.net/lote/detalhe/73102", "023")</f>
      </c>
      <c r="B29" s="4" t="s">
        <f>=HYPERLINK("https://leilaoonline.net/lote/detalhe/73102", "10 GARRAFÕES DE 4,5 LITROS CADA DE CACHAÇA PRATA ENVELHECIDA EM BARRIL DE MADEIRA")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=HYPERLINK("https://leilaoonline.net/lote/detalhe/73253", "024")</f>
      </c>
      <c r="B30" s="4" t="s">
        <f>=HYPERLINK("https://leilaoonline.net/lote/detalhe/73253", "Lote c/ 29 Ferramentas de precisão, marca Hugong, JE Tech Tool e Diamond files limas de várias medidas (sem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=HYPERLINK("https://leilaoonline.net/lote/detalhe/74842", "025")</f>
      </c>
      <c r="B31" s="4" t="s">
        <f>=HYPERLINK("https://leilaoonline.net/lote/detalhe/74842", "Monark Monareta Fantástica de 1974 aro 20,  C/ Celetor de 03 Marchas no Cubo Traseiro, C/ Diversos Acessórios de Época, Antiga  Relíquia p/ Colecionadores")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1.010,00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=HYPERLINK("https://leilaoonline.net/lote/detalhe/73110", "026")</f>
      </c>
      <c r="B32" s="4" t="s">
        <f>=HYPERLINK("https://leilaoonline.net/lote/detalhe/73110", " LOTE C/ 30 GARRAFAS DE CACHAÇA AMARELINHA. 720ml CADA, ENVELHECIDAS DIRETO DE BARRIS DE CARVALHO.")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=HYPERLINK("https://leilaoonline.net/lote/detalhe/73107", "027")</f>
      </c>
      <c r="B33" s="4" t="s">
        <f>=HYPERLINK("https://leilaoonline.net/lote/detalhe/73107", "LOTE C/ APROX. 30 UNIDADES , SENDO ESQUADROS METALICOS , CANTONEIRAS METALICAS E 01 REGUA METÁLICA DE 1,00 METRO MARCA VONDER..")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=HYPERLINK("https://leilaoonline.net/lote/detalhe/73262", "028")</f>
      </c>
      <c r="B34" s="4" t="s">
        <f>=HYPERLINK("https://leilaoonline.net/lote/detalhe/73262", " Mini Ciclo Lambreta Relíquia da década de 1950 para Colecionadores.(Item raro, existem pouquissimas no Brasil)")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=HYPERLINK("https://leilaoonline.net/lote/detalhe/73274", "029")</f>
      </c>
      <c r="B35" s="4" t="s">
        <f>=HYPERLINK("https://leilaoonline.net/lote/detalhe/73274", "100 GARRAFAS DE CACHAÇA SABORES VARIADOS - 700ml CADA GARRAFA")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=HYPERLINK("https://leilaoonline.net/lote/detalhe/73258", "030")</f>
      </c>
      <c r="B36" s="4" t="s">
        <f>=HYPERLINK("https://leilaoonline.net/lote/detalhe/73258", "MOTOR YANMAR 7 HP.TOTALMENTE ORIGINAL, RARIDADE. (FUNCIONANDO)")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=HYPERLINK("https://leilaoonline.net/lote/detalhe/73287", "031")</f>
      </c>
      <c r="B37" s="4" t="s">
        <f>=HYPERLINK("https://leilaoonline.net/lote/detalhe/73287", " BICICLETA ORIGINAL. POUCO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=HYPERLINK("https://leilaoonline.net/lote/detalhe/73142", "032")</f>
      </c>
      <c r="B38" s="4" t="s">
        <f>=HYPERLINK("https://leilaoonline.net/lote/detalhe/73142", " 30 GARRAFAS DE CACHAÇA SABOR UMBURANA - 700ml CADA GARRAFA")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=HYPERLINK("https://leilaoonline.net/lote/detalhe/73244", "033")</f>
      </c>
      <c r="B39" s="4" t="s">
        <f>=HYPERLINK("https://leilaoonline.net/lote/detalhe/73244", "[ VÍDEO ] LOTE C/ 10 UNIDADES DE CANTIL DE BOLSO EM INOX. 240 ml CHEIOS DE VODKA. VÁRIOS MODELOS. PRODUTO ORIGINAL (SEM USO E COM AS CAIXAS INDIVIDUAIS)")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=HYPERLINK("https://leilaoonline.net/lote/detalhe/74940", "034")</f>
      </c>
      <c r="B40" s="4" t="s">
        <f>=HYPERLINK("https://leilaoonline.net/lote/detalhe/74940", "Caloi Mobylette RX 50cc, ano 1983. Única a Venda No Brasil. Extremamente rara, pois só foi Lançado no final de 1983.")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1.450,00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=HYPERLINK("https://leilaoonline.net/lote/detalhe/73115", "035")</f>
      </c>
      <c r="B41" s="4" t="s">
        <f>=HYPERLINK("https://leilaoonline.net/lote/detalhe/73115", " LOTE C/ 30 GARRAFAS DE COQUETEL DE MARACUJÁ 96. (13,5 GL)")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=HYPERLINK("https://leilaoonline.net/lote/detalhe/73268", "037")</f>
      </c>
      <c r="B42" s="4" t="s">
        <f>=HYPERLINK("https://leilaoonline.net/lote/detalhe/73268", " Monareta aro 20,  Relíquia da década de 1980 p/ Colecionadores")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=HYPERLINK("https://leilaoonline.net/lote/detalhe/73157", "038")</f>
      </c>
      <c r="B43" s="4" t="s">
        <f>=HYPERLINK("https://leilaoonline.net/lote/detalhe/73157", " LOTE C/ 30 GARRAFAS DE CACHAÇA AMARELINHA. 720ml CADA, ENVELHECIDAS DIRETO DE BARRIS DE CARVALHO.")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=HYPERLINK("https://leilaoonline.net/lote/detalhe/73249", "039")</f>
      </c>
      <c r="B44" s="4" t="s">
        <f>=HYPERLINK("https://leilaoonline.net/lote/detalhe/73249", " Lote c/ Diversas Ferramentas de precisão de Vários modelos e medidas. (Sem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=HYPERLINK("https://leilaoonline.net/lote/detalhe/73271", "040")</f>
      </c>
      <c r="B45" s="4" t="s">
        <f>=HYPERLINK("https://leilaoonline.net/lote/detalhe/73271", " Caloi Berlineta aro 20,  Relíquia da década de 1970 Totalmente Original ( exceção do banco) p/ Colecionadores")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=HYPERLINK("https://leilaoonline.net/lote/detalhe/73072", "041")</f>
      </c>
      <c r="B46" s="4" t="s">
        <f>=HYPERLINK("https://leilaoonline.net/lote/detalhe/73072", "30 GARRAFAS DE CACHAÇA SABOR GUARANÁ, 700ml CADA GARRAFA")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=HYPERLINK("https://leilaoonline.net/lote/detalhe/73254", "042")</f>
      </c>
      <c r="B47" s="4" t="s">
        <f>=HYPERLINK("https://leilaoonline.net/lote/detalhe/73254", "APROX. 37 UN  DE MOEDAS/ DINHEIRO ANTIGO (ver especificações)")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=HYPERLINK("https://leilaoonline.net/lote/detalhe/73265", "043")</f>
      </c>
      <c r="B48" s="4" t="s">
        <f>=HYPERLINK("https://leilaoonline.net/lote/detalhe/73265", " Monark Fofita  Totalmente Original aro 10, Relíquia p/ Colecionadores ou Restauração.( Até os Pneus são Pirelli originais)")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=HYPERLINK("https://leilaoonline.net/lote/detalhe/73163", "044")</f>
      </c>
      <c r="B49" s="4" t="s">
        <f>=HYPERLINK("https://leilaoonline.net/lote/detalhe/73163", " 30 GARRAFAS DE CACHAÇA SABOR COQUNHO MEL - 700ml CADA GARRAFA")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=HYPERLINK("https://leilaoonline.net/lote/detalhe/73281", "045")</f>
      </c>
      <c r="B50" s="4" t="s">
        <f>=HYPERLINK("https://leilaoonline.net/lote/detalhe/73281", "Jogo C/ 04 Pneus p/ Camionete, Marca Bridgestone 265/ 65/ R17")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=HYPERLINK("https://leilaoonline.net/lote/detalhe/73277", "046")</f>
      </c>
      <c r="B51" s="4" t="s">
        <f>=HYPERLINK("https://leilaoonline.net/lote/detalhe/73277", "Monareta Dobramatic. Aro 20. Relíquia totalmente Original. Década de 1970 p/ Colecionadores")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=HYPERLINK("https://leilaoonline.net/lote/detalhe/73050", "047")</f>
      </c>
      <c r="B52" s="4" t="s">
        <f>=HYPERLINK("https://leilaoonline.net/lote/detalhe/73050", "30 GARRAFAS DE CACHAÇA SABOR LIMÃO, 700ml CADA GARRAFA")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=HYPERLINK("https://leilaoonline.net/lote/detalhe/73215", "048")</f>
      </c>
      <c r="B53" s="4" t="s">
        <f>=HYPERLINK("https://leilaoonline.net/lote/detalhe/73215", " Motor Honda a Gasolina  4 Tempos GX 35. Para uso Diversos como: Estacionário, Bomba d'água, Gerador, Embarcações, Engenho, Roçadeiras, Régua Vibratória, Motopoda. Entre outras funções.")</f>
      </c>
      <c r="C53" s="4" t="inlineStr">
        <is>
          <t>Vendido</t>
        </is>
      </c>
      <c r="D53" s="4" t="inlineStr">
        <is>
          <t>2</t>
        </is>
      </c>
      <c r="E53" s="5" t="inlineStr">
        <is>
          <t>590,00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=HYPERLINK("https://leilaoonline.net/lote/detalhe/73266", "049")</f>
      </c>
      <c r="B54" s="4" t="s">
        <f>=HYPERLINK("https://leilaoonline.net/lote/detalhe/73266", " Caloi Cross aro 20 Década de 1980 Relíquia para Colecionadores( No estado)")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=HYPERLINK("https://leilaoonline.net/lote/detalhe/73122", "050")</f>
      </c>
      <c r="B55" s="4" t="s">
        <f>=HYPERLINK("https://leilaoonline.net/lote/detalhe/73122", " LOTE C/ 30 GARRAFAS DE COQUETEL DE PÊSSEGO. 720ml CADA.")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=HYPERLINK("https://leilaoonline.net/lote/detalhe/73209", "051")</f>
      </c>
      <c r="B56" s="4" t="s">
        <f>=HYPERLINK("https://leilaoonline.net/lote/detalhe/73209", " Motor Honda a Gasolina  4 Tempos GX 35. Para uso Diversos como: Estacionário, Bomba d'água, Gerador, Embarcações, Engenho, Roçadeiras, Régua Vibratória, Motopoda. Entre outras funções.")</f>
      </c>
      <c r="C56" s="4" t="inlineStr">
        <is>
          <t>Vendido</t>
        </is>
      </c>
      <c r="D56" s="4" t="inlineStr">
        <is>
          <t>1</t>
        </is>
      </c>
      <c r="E56" s="5" t="inlineStr">
        <is>
          <t>590,00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=HYPERLINK("https://leilaoonline.net/lote/detalhe/73279", "052")</f>
      </c>
      <c r="B57" s="4" t="s">
        <f>=HYPERLINK("https://leilaoonline.net/lote/detalhe/73279", " Monareta Olé 70 Primeira GeraçãoAro 20, Relíquia Totalmente Original,  década de 1970 p/ Colecionadores")</f>
      </c>
      <c r="C57" s="4" t="inlineStr">
        <is>
          <t>Não vendido</t>
        </is>
      </c>
      <c r="D57" s="4" t="inlineStr">
        <is>
          <t>10</t>
        </is>
      </c>
      <c r="E57" s="5" t="inlineStr">
        <is>
          <t>700,00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=HYPERLINK("https://leilaoonline.net/lote/detalhe/73181", "053")</f>
      </c>
      <c r="B58" s="4" t="s">
        <f>=HYPERLINK("https://leilaoonline.net/lote/detalhe/73181", " 30 GARRAFAS DE CACHAÇA SABOR UMBURANA COM MEL - 700ml CADA GARRAFA")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=HYPERLINK("https://leilaoonline.net/lote/detalhe/73208", "054")</f>
      </c>
      <c r="B59" s="4" t="s">
        <f>=HYPERLINK("https://leilaoonline.net/lote/detalhe/73208", " Motor Honda a Gasolina  4 Tempos GX 35. Para uso Diversos como: Estacionário, Bomba d'água, Gerador, Embarcações, Engenho, Roçadeiras, Régua Vibratória, Motopoda. Entre outras funções.")</f>
      </c>
      <c r="C59" s="4" t="inlineStr">
        <is>
          <t>Vendido</t>
        </is>
      </c>
      <c r="D59" s="4" t="inlineStr">
        <is>
          <t>1</t>
        </is>
      </c>
      <c r="E59" s="5" t="inlineStr">
        <is>
          <t>590,00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=HYPERLINK("https://leilaoonline.net/lote/detalhe/73278", "055")</f>
      </c>
      <c r="B60" s="4" t="s">
        <f>=HYPERLINK("https://leilaoonline.net/lote/detalhe/73278", " Monareta Aro 20, Relíquia década de 1970 p/ Colecionadores")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=HYPERLINK("https://leilaoonline.net/lote/detalhe/73111", "056")</f>
      </c>
      <c r="B61" s="4" t="s">
        <f>=HYPERLINK("https://leilaoonline.net/lote/detalhe/73111", " LOTE C/ 30 GARRAFAS DE CACHAÇA AMARELINHA. 720ml CADA, ENVELHECIDAS DIRETO DE BARRIS DE CARVALHO.")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=HYPERLINK("https://leilaoonline.net/lote/detalhe/73218", "057")</f>
      </c>
      <c r="B62" s="4" t="s">
        <f>=HYPERLINK("https://leilaoonline.net/lote/detalhe/73218", " Motor Honda a Gasolina  4 Tempos GX 35. Para uso Diversos como: Estacionário, Bomba d'água, Gerador, Embarcações, Engenho, Roçadeiras, Régua Vibratória, Motopoda. Entre outras funções.")</f>
      </c>
      <c r="C62" s="4" t="inlineStr">
        <is>
          <t>Vendido</t>
        </is>
      </c>
      <c r="D62" s="4" t="inlineStr">
        <is>
          <t>3</t>
        </is>
      </c>
      <c r="E62" s="5" t="inlineStr">
        <is>
          <t>590,00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=HYPERLINK("https://leilaoonline.net/lote/detalhe/73267", "058")</f>
      </c>
      <c r="B63" s="4" t="s">
        <f>=HYPERLINK("https://leilaoonline.net/lote/detalhe/73267", " Caloi Ceci aro 26, Relíquia da p/ Colecionadores ( no Estado)")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=HYPERLINK("https://leilaoonline.net/lote/detalhe/73112", "059")</f>
      </c>
      <c r="B64" s="4" t="s">
        <f>=HYPERLINK("https://leilaoonline.net/lote/detalhe/73112", " 30 GARRAFAS DE CACHAÇA AMARELINHA DE ALAMBIQUE, ARMAZENADAS E ENVELHECIDAS EM BARRIL DE CARVALHO, 700ml CADA GARRAFA")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=HYPERLINK("https://leilaoonline.net/lote/detalhe/73259", "060")</f>
      </c>
      <c r="B65" s="4" t="s">
        <f>=HYPERLINK("https://leilaoonline.net/lote/detalhe/73259", "MOTOR STIHL, A GASOLINA, TOTALMENTE ORIGINAL, RARIDADE. (FUNCIONANDO).")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=HYPERLINK("https://leilaoonline.net/lote/detalhe/73276", "061")</f>
      </c>
      <c r="B66" s="4" t="s">
        <f>=HYPERLINK("https://leilaoonline.net/lote/detalhe/73276", "Monareta Kroos II Aro 20. Relíquia 100% Original, década de 1970 p/ Colecionadores. (Até pneus são originais)")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550,00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=HYPERLINK("https://leilaoonline.net/lote/detalhe/73282", "062")</f>
      </c>
      <c r="B67" s="4" t="s">
        <f>=HYPERLINK("https://leilaoonline.net/lote/detalhe/73282", "Jogo C/ 04 Pneus p/ Automóveis  Marca Pirelli 215/ 50/R17")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=HYPERLINK("https://leilaoonline.net/lote/detalhe/73150", "063")</f>
      </c>
      <c r="B68" s="4" t="s">
        <f>=HYPERLINK("https://leilaoonline.net/lote/detalhe/73150", " LOTE C/ 30 GARRAFAS DE CACHAÇA PRATA. 720ml CADA, ENVELHECIDAS NO BARRIL DE MADEIRA")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=HYPERLINK("https://leilaoonline.net/lote/detalhe/73264", "064")</f>
      </c>
      <c r="B69" s="4" t="s">
        <f>=HYPERLINK("https://leilaoonline.net/lote/detalhe/73264", " Caloi Cross Nylon aro 16 Totalmente Original, Relíquia para Colecionadores")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=HYPERLINK("https://leilaoonline.net/lote/detalhe/73116", "065")</f>
      </c>
      <c r="B70" s="4" t="s">
        <f>=HYPERLINK("https://leilaoonline.net/lote/detalhe/73116", " LOTE C/ 30 GARRAFAS DE COQUETEL DE PÊSSEGO. 720ml CADA.")</f>
      </c>
      <c r="C70" s="4" t="inlineStr">
        <is>
          <t>Vendido</t>
        </is>
      </c>
      <c r="D70" s="4" t="inlineStr">
        <is>
          <t>1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=HYPERLINK("https://leilaoonline.net/lote/detalhe/73198", "066")</f>
      </c>
      <c r="B71" s="4" t="s">
        <f>=HYPERLINK("https://leilaoonline.net/lote/detalhe/73198", " LOTE COM APROX. 100 UNIDADES DE SPINNERS , DIVERSOS MODELOS E CORES. (sem uso, nas caixas) [ Confira o Vídeo ]")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=HYPERLINK("https://leilaoonline.net/lote/detalhe/73280", "067")</f>
      </c>
      <c r="B72" s="4" t="s">
        <f>=HYPERLINK("https://leilaoonline.net/lote/detalhe/73280", "Monareta Copa Aro 20, Relíquia e C/ Diversos acessórios de época, raridade da década de 1970 p/ Colecionadores")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=HYPERLINK("https://leilaoonline.net/lote/detalhe/73243", "068")</f>
      </c>
      <c r="B73" s="4" t="s">
        <f>=HYPERLINK("https://leilaoonline.net/lote/detalhe/73243", "LOTE C/ 10 UNIDADES DE CANTIL DE BOLSO EM INOX. 240 ml CHEIOS DE VODKA. VÁRIOS MODELOS. PRODUTO ORIGINAL (SEM USO E COM AS CAIXAS INDIVIDUAIS)")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=HYPERLINK("https://leilaoonline.net/lote/detalhe/73188", "069")</f>
      </c>
      <c r="B74" s="4" t="s">
        <f>=HYPERLINK("https://leilaoonline.net/lote/detalhe/73188", " 30 GARRAFAS DE CACHAÇA SABOR JABUTICABA - 700ml CADA GARRAFA")</f>
      </c>
      <c r="C74" s="4" t="inlineStr">
        <is>
          <t>Vendido</t>
        </is>
      </c>
      <c r="D74" s="4" t="inlineStr">
        <is>
          <t>1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=HYPERLINK("https://leilaoonline.net/lote/detalhe/73285", "070")</f>
      </c>
      <c r="B75" s="4" t="s">
        <f>=HYPERLINK("https://leilaoonline.net/lote/detalhe/73285", " Caloi Ceci Totalmente Original aro 26, Relíquia da p/ Colecionadores ( no estado)")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=HYPERLINK("https://leilaoonline.net/lote/detalhe/73140", "071")</f>
      </c>
      <c r="B76" s="4" t="s">
        <f>=HYPERLINK("https://leilaoonline.net/lote/detalhe/73140", " 30 GARRAFAS DE CACHAÇA SABOR PEQUI - 700ml CADA GARRAFA")</f>
      </c>
      <c r="C76" s="4" t="inlineStr">
        <is>
          <t>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=HYPERLINK("https://leilaoonline.net/lote/detalhe/73068", "072")</f>
      </c>
      <c r="B77" s="4" t="s">
        <f>=HYPERLINK("https://leilaoonline.net/lote/detalhe/73068", "04 QUILOS DE SEMENTE DE UMBURANA/ AMBURANA, UTILIZADA EM ENVELHECIMENTO DE CACHAÇA OU PARA PLANTIOS, SUA MADEIRA É NOBRE , UTILIZADA NA FABRICAÇÃO DE BARRIL/ DORNAS PARA ARMAZENAMENTO DE CACHAÇA OU ENVELHECIMENTO")</f>
      </c>
      <c r="C77" s="4" t="inlineStr">
        <is>
          <t>Vendido</t>
        </is>
      </c>
      <c r="D77" s="4" t="inlineStr">
        <is>
          <t>1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=HYPERLINK("https://leilaoonline.net/lote/detalhe/73288", "073")</f>
      </c>
      <c r="B78" s="4" t="s">
        <f>=HYPERLINK("https://leilaoonline.net/lote/detalhe/73288", " Caloi Ceci Totalmente Original aro 26, Relíquia da p/ Colecionadores ( no estado)")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=HYPERLINK("https://leilaoonline.net/lote/detalhe/73252", "074")</f>
      </c>
      <c r="B79" s="4" t="s">
        <f>=HYPERLINK("https://leilaoonline.net/lote/detalhe/73252", "Lote c/ diversas ferramentas de precisão, transferido de ângulo, ponteiras Diamond de várias medidas, machos de rosca de várias medidas, limas de várias medidas e outros (sem uso)")</f>
      </c>
      <c r="C79" s="4" t="inlineStr">
        <is>
          <t>Vendido</t>
        </is>
      </c>
      <c r="D79" s="4" t="inlineStr">
        <is>
          <t>1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=HYPERLINK("https://leilaoonline.net/lote/detalhe/73117", "075")</f>
      </c>
      <c r="B80" s="4" t="s">
        <f>=HYPERLINK("https://leilaoonline.net/lote/detalhe/73117", " LOTE C/ 30 GARRAFAS DE COQUETEL DE MARACUJÁ 96. (13,5 GL)")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=HYPERLINK("https://leilaoonline.net/lote/detalhe/73289", "076")</f>
      </c>
      <c r="B81" s="4" t="s">
        <f>=HYPERLINK("https://leilaoonline.net/lote/detalhe/73289", " MONARK PICKP 1980 TOTALMENTE ORIGINAL, RARIDADE P/ COLECIONADORES OU RESTAURAÇÃO.(ESSA É O PRIMEIRO MODELO DA CARGUEIRA)")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750,00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=HYPERLINK("https://leilaoonline.net/lote/detalhe/74211", "077")</f>
      </c>
      <c r="B82" s="4" t="s">
        <f>=HYPERLINK("https://leilaoonline.net/lote/detalhe/74211", "BRINQUEDO ANTIGO: BOI DE BALANÇO, RARIDADE, RELÍQUIA  PARA COLECIONADORES")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=HYPERLINK("https://leilaoonline.net/lote/detalhe/74789", "078")</f>
      </c>
      <c r="B83" s="4" t="s">
        <f>=HYPERLINK("https://leilaoonline.net/lote/detalhe/74789", "[ VÍDEO ] Motoneta Scooter Antiga, Motor 49cc  Partida no Pedal  2 Tempos, Raridade da década de 1980. Para Colecionadores. ( Em Funcionamento)")</f>
      </c>
      <c r="C83" s="4" t="inlineStr">
        <is>
          <t>Vendido</t>
        </is>
      </c>
      <c r="D83" s="4" t="inlineStr">
        <is>
          <t>11</t>
        </is>
      </c>
      <c r="E83" s="5" t="inlineStr">
        <is>
          <t>1.500,00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=HYPERLINK("https://leilaoonline.net/lote/detalhe/73189", "079")</f>
      </c>
      <c r="B84" s="4" t="s">
        <f>=HYPERLINK("https://leilaoonline.net/lote/detalhe/73189", "30 GARRAFAS DE CACHAÇA SABOR COQUINHO COM MEL")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=HYPERLINK("https://leilaoonline.net/lote/detalhe/75193", "080")</f>
      </c>
      <c r="B85" s="4" t="s">
        <f>=HYPERLINK("https://leilaoonline.net/lote/detalhe/75193", "[ VÍDEO ] BRINQUEDO ANTIGO: CAVALINHO BALANÇO, RARIDADE, RELÍQUIA DA DÉCADA DE 1960. PARA COLECIONADORES")</f>
      </c>
      <c r="C85" s="4" t="inlineStr">
        <is>
          <t>Vendido</t>
        </is>
      </c>
      <c r="D85" s="4" t="inlineStr">
        <is>
          <t>1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=HYPERLINK("https://leilaoonline.net/lote/detalhe/74838", "081")</f>
      </c>
      <c r="B86" s="4" t="s">
        <f>=HYPERLINK("https://leilaoonline.net/lote/detalhe/74838", " Monark Tropical Feminina Década de 1970 aro 26, Freio de De Pé ,Antiga  Relíquia p/ Colecionadores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=HYPERLINK("https://leilaoonline.net/lote/detalhe/73091", "082")</f>
      </c>
      <c r="B87" s="4" t="s">
        <f>=HYPERLINK("https://leilaoonline.net/lote/detalhe/73091", "30 GARRAFAS DE CACHAÇA COQUETEL GREEN HORTELÃ C/ ANIS")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=HYPERLINK("https://leilaoonline.net/lote/detalhe/73197", "083")</f>
      </c>
      <c r="B88" s="4" t="s">
        <f>=HYPERLINK("https://leilaoonline.net/lote/detalhe/73197", " LOTE COM APROX. 300 UNIDADES DE SPINNERS , DIVERSOS MODELOS E CORES. (sem uso, nas caixas) [ Confira o Vídeo ]")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=HYPERLINK("https://leilaoonline.net/lote/detalhe/74839", "084")</f>
      </c>
      <c r="B89" s="4" t="s">
        <f>=HYPERLINK("https://leilaoonline.net/lote/detalhe/74839", " Caloi 10 câmbio Original, aro 27,  Bicicleta Totalmente Original, Relíquia da década de 1980 p/ Colecionadores")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550,00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=HYPERLINK("https://leilaoonline.net/lote/detalhe/73083", "085")</f>
      </c>
      <c r="B90" s="4" t="s">
        <f>=HYPERLINK("https://leilaoonline.net/lote/detalhe/73083", "30 GARRAFAS DE CACHAÇA BLUE")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=HYPERLINK("https://leilaoonline.net/lote/detalhe/73219", "086")</f>
      </c>
      <c r="B91" s="4" t="s">
        <f>=HYPERLINK("https://leilaoonline.net/lote/detalhe/73219", " Motor Honda a Gasolina  4 Tempos GX 35. Para uso Diversos como: Estacionário, Bomba d'água, Gerador, Embarcações, Engenho, Roçadeiras, Régua Vibratória, Motopoda. Entre outras funções.")</f>
      </c>
      <c r="C91" s="4" t="inlineStr">
        <is>
          <t>Vendido</t>
        </is>
      </c>
      <c r="D91" s="4" t="inlineStr">
        <is>
          <t>1</t>
        </is>
      </c>
      <c r="E91" s="5" t="inlineStr">
        <is>
          <t>590,00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=HYPERLINK("https://leilaoonline.net/lote/detalhe/74841", "087")</f>
      </c>
      <c r="B92" s="4" t="s">
        <f>=HYPERLINK("https://leilaoonline.net/lote/detalhe/74841", " BICICLETA CALOI FORMULA C, ARO 20 , ANTIGA DÉCADA DE 1970, RARIDADE PARA COLECIONADORES.")</f>
      </c>
      <c r="C92" s="4" t="inlineStr">
        <is>
          <t>Não vendido</t>
        </is>
      </c>
      <c r="D92" s="4" t="inlineStr">
        <is>
          <t>5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=HYPERLINK("https://leilaoonline.net/lote/detalhe/73099", "088")</f>
      </c>
      <c r="B93" s="4" t="s">
        <f>=HYPERLINK("https://leilaoonline.net/lote/detalhe/73099", "03 GARRAFÕES DE 4,5 LITROS CADA DE CACHAÇA PRATA ENVELHECIDA EM BARRIL DE MADEIRA")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=HYPERLINK("https://leilaoonline.net/lote/detalhe/73241", "089")</f>
      </c>
      <c r="B94" s="4" t="s">
        <f>=HYPERLINK("https://leilaoonline.net/lote/detalhe/73241", "01 Impressora Fiscal Térmica Bematech e 01 Rádio Automotivo toca CD / AM/ FM Toyota. Original.")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=HYPERLINK("https://leilaoonline.net/lote/detalhe/74840", "090")</f>
      </c>
      <c r="B95" s="4" t="s">
        <f>=HYPERLINK("https://leilaoonline.net/lote/detalhe/74840", " Monark Monareta Década de 1970 aro 20,  100% Original Antiga  Relíquia p/ Colecionadores ( No estado)")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550,00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=HYPERLINK("https://leilaoonline.net/lote/detalhe/73131", "091")</f>
      </c>
      <c r="B96" s="4" t="s">
        <f>=HYPERLINK("https://leilaoonline.net/lote/detalhe/73131", "30 GARRAFAS DE CACHAÇA CARVALHO OURO")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=HYPERLINK("https://leilaoonline.net/lote/detalhe/73224", "092")</f>
      </c>
      <c r="B97" s="4" t="s">
        <f>=HYPERLINK("https://leilaoonline.net/lote/detalhe/73224", " LOTE C/ DIVERSOS FRASCOS DE GEL MARCA PHILIPS P/ LIMPEZA DE TELAS DE LED OU CELULARES.")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=HYPERLINK("https://leilaoonline.net/lote/detalhe/74847", "093")</f>
      </c>
      <c r="B98" s="4" t="s">
        <f>=HYPERLINK("https://leilaoonline.net/lote/detalhe/74847", " Monark Brisa Totalmente Original aro 26, Década de 1980 Relíquia da p/ Colecionadores")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=HYPERLINK("https://leilaoonline.net/lote/detalhe/73087", "094")</f>
      </c>
      <c r="B99" s="4" t="s">
        <f>=HYPERLINK("https://leilaoonline.net/lote/detalhe/73087", "30 GARRAFAS DE VODKA 96, 1000ml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=HYPERLINK("https://leilaoonline.net/lote/detalhe/73223", "095")</f>
      </c>
      <c r="B100" s="4" t="s">
        <f>=HYPERLINK("https://leilaoonline.net/lote/detalhe/73223", " APROX. 600 PROJETEIS P/ PISTOLA DE PREGAR, MARCENARIA , CALIBRE DESCRITO NAS CAIXAS.( Sem uso).")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=HYPERLINK("https://leilaoonline.net/lote/detalhe/74848", "096")</f>
      </c>
      <c r="B101" s="4" t="s">
        <f>=HYPERLINK("https://leilaoonline.net/lote/detalhe/74848", " Caloi Berlineta aro 20,  Relíquia da década de 1970   p/ Colecionadores")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=HYPERLINK("https://leilaoonline.net/lote/detalhe/73088", "097")</f>
      </c>
      <c r="B102" s="4" t="s">
        <f>=HYPERLINK("https://leilaoonline.net/lote/detalhe/73088", "30 GARRAFAS DE CACHAÇA PRATA DA ROÇA")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=HYPERLINK("https://leilaoonline.net/lote/detalhe/73135", "098")</f>
      </c>
      <c r="B103" s="4" t="s">
        <f>=HYPERLINK("https://leilaoonline.net/lote/detalhe/73135", " LOTE C/ 06 APARELHOS CELULAR E 45  BATERIAS , DIVERSAS MARCAS E MODELOS.")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=HYPERLINK("https://leilaoonline.net/lote/detalhe/74849", "099")</f>
      </c>
      <c r="B104" s="4" t="s">
        <f>=HYPERLINK("https://leilaoonline.net/lote/detalhe/74849", " Monark Brisa Mirim  Década de 1980 aro 16, Relíquia p/ Colecionadores ( No estado)")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=HYPERLINK("https://leilaoonline.net/lote/detalhe/73093", "100")</f>
      </c>
      <c r="B105" s="4" t="s">
        <f>=HYPERLINK("https://leilaoonline.net/lote/detalhe/73093", "03 GARRAFÕES DE 4,5 LITROS CADA DE CACHAÇA AMARELINHA ENVELHECIDA EM BARRIL DE MADEIRA DE CARVALHO")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=HYPERLINK("https://leilaoonline.net/lote/detalhe/74845", "101")</f>
      </c>
      <c r="B106" s="4" t="s">
        <f>=HYPERLINK("https://leilaoonline.net/lote/detalhe/74845", " Bicicleta Houston Foxer Original, aro 26, Duplo Comando de marchas nas Manoplas. ( No estado).")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=HYPERLINK("https://leilaoonline.net/lote/detalhe/73092", "102")</f>
      </c>
      <c r="B107" s="4" t="s">
        <f>=HYPERLINK("https://leilaoonline.net/lote/detalhe/73092", "10 GARRAFÕES DE 4,5 LITROS CADA DE CACHAÇA PRATA ENVELHECIDA EM BARRIL DE MADEIRA")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=HYPERLINK("https://leilaoonline.net/lote/detalhe/73234", "103")</f>
      </c>
      <c r="B108" s="4" t="s">
        <f>=HYPERLINK("https://leilaoonline.net/lote/detalhe/73234", " 01- Catraca Eletrônica Digital Marca Telemática Codin Catraca 9000 Toda em Metal e inox ( no estado).")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=HYPERLINK("https://leilaoonline.net/lote/detalhe/73263", "104")</f>
      </c>
      <c r="B109" s="4" t="s">
        <f>=HYPERLINK("https://leilaoonline.net/lote/detalhe/73263", " Monareta 1983 aro 20, Relíquia p/ Colecionadores ( última série produzida) Nunca foi Lavada.")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=HYPERLINK("https://leilaoonline.net/lote/detalhe/73089", "105")</f>
      </c>
      <c r="B110" s="4" t="s">
        <f>=HYPERLINK("https://leilaoonline.net/lote/detalhe/73089", "30 GARRAFAS DE CACHAÇA COQUETEL GREEN HORTELÃ C/ ANIS")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=HYPERLINK("https://leilaoonline.net/lote/detalhe/73240", "106")</f>
      </c>
      <c r="B111" s="4" t="s">
        <f>=HYPERLINK("https://leilaoonline.net/lote/detalhe/73240", " Lote c/ 27 Ferramentas de precisão, Marca Hugong , Limas Várias  medidas")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=HYPERLINK("https://leilaoonline.net/lote/detalhe/74837", "107")</f>
      </c>
      <c r="B112" s="4" t="s">
        <f>=HYPERLINK("https://leilaoonline.net/lote/detalhe/74837", " BICICLETA CALOI FORMULA C, ARO 20 , ANTIGA DÉCADA DE 1970, RARIDADE, PARA COLECIONADORES.")</f>
      </c>
      <c r="C112" s="4" t="inlineStr">
        <is>
          <t>Vendido</t>
        </is>
      </c>
      <c r="D112" s="4" t="inlineStr">
        <is>
          <t>4</t>
        </is>
      </c>
      <c r="E112" s="5" t="inlineStr">
        <is>
          <t>1.100,00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=HYPERLINK("https://leilaoonline.net/lote/detalhe/73084", "108")</f>
      </c>
      <c r="B113" s="4" t="s">
        <f>=HYPERLINK("https://leilaoonline.net/lote/detalhe/73084", "30 GARRAFAS DE CACHAÇA SABOR AMARULA, 700ml CADA GARRAFA")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=HYPERLINK("https://leilaoonline.net/lote/detalhe/73235", "109")</f>
      </c>
      <c r="B114" s="4" t="s">
        <f>=HYPERLINK("https://leilaoonline.net/lote/detalhe/73235", " 01- Catraca Eletrônica Digital Marca Telemática Sistemas Inteligentes  Bloqueio GB 300.Toda em Metal e Inox  ( no estado).")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=HYPERLINK("https://leilaoonline.net/lote/detalhe/74843", "110")</f>
      </c>
      <c r="B115" s="4" t="s">
        <f>=HYPERLINK("https://leilaoonline.net/lote/detalhe/74843", " Monark Monareta Década de 1980 aro 20,  Totalmente Original Antiga  Relíquia p/ Colecionadores ( No estado)")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800,00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=HYPERLINK("https://leilaoonline.net/lote/detalhe/73132", "111")</f>
      </c>
      <c r="B116" s="4" t="s">
        <f>=HYPERLINK("https://leilaoonline.net/lote/detalhe/73132", "30 GARRAFAS DE CACHAÇA CARVALHO OURO")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=HYPERLINK("https://leilaoonline.net/lote/detalhe/73242", "112")</f>
      </c>
      <c r="B117" s="4" t="s">
        <f>=HYPERLINK("https://leilaoonline.net/lote/detalhe/73242", "Painel Elétrico Profissional")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=HYPERLINK("https://leilaoonline.net/lote/detalhe/74836", "113")</f>
      </c>
      <c r="B118" s="4" t="s">
        <f>=HYPERLINK("https://leilaoonline.net/lote/detalhe/74836", " Bicicleta Sami Mod Flowers Aro 16.( No estado)")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=HYPERLINK("https://leilaoonline.net/lote/detalhe/73090", "114")</f>
      </c>
      <c r="B119" s="4" t="s">
        <f>=HYPERLINK("https://leilaoonline.net/lote/detalhe/73090", "30 GARRAFAS DE CACHAÇA PRATA DA ROÇA")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=HYPERLINK("https://leilaoonline.net/lote/detalhe/73192", "115")</f>
      </c>
      <c r="B120" s="4" t="s">
        <f>=HYPERLINK("https://leilaoonline.net/lote/detalhe/73192", " KIT DE BAULETOS TOP CASE RONCAR COM  CHAVE e CHAVE RESERVA, SENDO 02 BAÚ LATERAL SIDE CASE 01 BAÚ TRASEIRO TOP CASE, AMBOS EM ALUMÍNIO.P/ MOTOCICLETAS BIGTRAIL.")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1.450,00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=HYPERLINK("https://leilaoonline.net/lote/detalhe/74844", "116")</f>
      </c>
      <c r="B121" s="4" t="s">
        <f>=HYPERLINK("https://leilaoonline.net/lote/detalhe/74844", " Monark Monareta Década de 1980 aro 20, Relíquia p/ Colecionadores ( No estado)")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=HYPERLINK("https://leilaoonline.net/lote/detalhe/73097", "117")</f>
      </c>
      <c r="B122" s="4" t="s">
        <f>=HYPERLINK("https://leilaoonline.net/lote/detalhe/73097", "10 GARRAFÕES DE 4,5 LITROS CADA DE CACHAÇA AMARELINHA ENVELHECIDA EM BARRIL DE MADEIRA DE CARVALHO")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=HYPERLINK("https://leilaoonline.net/lote/detalhe/73229", "118")</f>
      </c>
      <c r="B123" s="4" t="s">
        <f>=HYPERLINK("https://leilaoonline.net/lote/detalhe/73229", " LOTE C/ APROX 60 BORRACHAS SANFONADAS PARA MOTOS E CICLOMOTORES ANTIGOS.( SEM USO).")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=HYPERLINK("https://leilaoonline.net/lote/detalhe/74846", "119")</f>
      </c>
      <c r="B124" s="4" t="s">
        <f>=HYPERLINK("https://leilaoonline.net/lote/detalhe/74846", " Monark Monareta Década de 1980 aro 20, Antiga  Relíquia p/ Colecionadores ( No estado)")</f>
      </c>
      <c r="C124" s="4" t="inlineStr">
        <is>
          <t>Não vendido</t>
        </is>
      </c>
      <c r="D124" s="4" t="inlineStr">
        <is>
          <t>7</t>
        </is>
      </c>
      <c r="E124" s="5" t="inlineStr">
        <is>
          <t>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=HYPERLINK("https://leilaoonline.net/lote/detalhe/73137", "120")</f>
      </c>
      <c r="B125" s="4" t="s">
        <f>=HYPERLINK("https://leilaoonline.net/lote/detalhe/73137", " 30 GARRAFAS DE CACHAÇA SABOR COQUNHO MEL - 700ml CADA GARRAFA")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=HYPERLINK("https://leilaoonline.net/lote/detalhe/73236", "121")</f>
      </c>
      <c r="B126" s="4" t="s">
        <f>=HYPERLINK("https://leilaoonline.net/lote/detalhe/73236", " 01- Catraca Eletrônica Digital Marca Telemática Sistemas Inteligentes  Bloqueio PD 300.Toda em Metal  ( no estado).")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=HYPERLINK("https://leilaoonline.net/lote/detalhe/73270", "122")</f>
      </c>
      <c r="B127" s="4" t="s">
        <f>=HYPERLINK("https://leilaoonline.net/lote/detalhe/73270", " Monark BMX Pantera Freio Tambor  aro 20,  Relíquia da década de 1980 p/ Colecionadores")</f>
      </c>
      <c r="C127" s="4" t="inlineStr">
        <is>
          <t>Não vendido</t>
        </is>
      </c>
      <c r="D127" s="4" t="inlineStr">
        <is>
          <t>3</t>
        </is>
      </c>
      <c r="E127" s="5" t="inlineStr">
        <is>
          <t>450,00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=HYPERLINK("https://leilaoonline.net/lote/detalhe/73123", "123")</f>
      </c>
      <c r="B128" s="4" t="s">
        <f>=HYPERLINK("https://leilaoonline.net/lote/detalhe/73123", "30 GARRAFAS DE CACHAÇA COQUINHO - 700ml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=HYPERLINK("https://leilaoonline.net/lote/detalhe/73207", "124")</f>
      </c>
      <c r="B129" s="4" t="s">
        <f>=HYPERLINK("https://leilaoonline.net/lote/detalhe/73207", " Motor Honda a Gasolina  4 Tempos GX 35. Para uso Diversos como: Estacionário, Bomba d'água, Gerador, Embarcações, Engenho, Roçadeiras, Régua Vibratória, Motopoda. Entre outras funções.")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490,00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=HYPERLINK("https://leilaoonline.net/lote/detalhe/73269", "125")</f>
      </c>
      <c r="B130" s="4" t="s">
        <f>=HYPERLINK("https://leilaoonline.net/lote/detalhe/73269", " Bicicleta Schwinn Stingray Slik aro 20 ano 1968 Made USA, Aros, paralamas e capa corrente em inox, breque de pé, dínamo, farol e lanterna original.Relíquia p/ Colecionadores.( A princípio é a Única no Brasil)")</f>
      </c>
      <c r="C130" s="4" t="inlineStr">
        <is>
          <t>Vendido</t>
        </is>
      </c>
      <c r="D130" s="4" t="inlineStr">
        <is>
          <t>38</t>
        </is>
      </c>
      <c r="E130" s="5" t="inlineStr">
        <is>
          <t>2.150,00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=HYPERLINK("https://leilaoonline.net/lote/detalhe/73172", "126")</f>
      </c>
      <c r="B131" s="4" t="s">
        <f>=HYPERLINK("https://leilaoonline.net/lote/detalhe/73172", "300 GARRAFAS DE CACHAÇA SABORES VARIADOS - 700ml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=HYPERLINK("https://leilaoonline.net/lote/detalhe/73222", "127")</f>
      </c>
      <c r="B132" s="4" t="s">
        <f>=HYPERLINK("https://leilaoonline.net/lote/detalhe/73222", " LOTE C/ APROX. 160 LUVAS (Manoplas) e ALGUNS ACELERADORES ORIGINAIS DE ÉPOCA, DÉCADA DE 1980. (SEM USO). Necessidade apenas de limpeza.")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=HYPERLINK("https://leilaoonline.net/lote/detalhe/74942", "128")</f>
      </c>
      <c r="B133" s="4" t="s">
        <f>=HYPERLINK("https://leilaoonline.net/lote/detalhe/74942", " Caloi Cruiser extra light, aro 26 Relíquia da década de 1980 para Colecionadores.")</f>
      </c>
      <c r="C133" s="4" t="inlineStr">
        <is>
          <t>Não vendido</t>
        </is>
      </c>
      <c r="D133" s="4" t="inlineStr">
        <is>
          <t>6</t>
        </is>
      </c>
      <c r="E133" s="5" t="inlineStr">
        <is>
          <t>550,00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=HYPERLINK("https://leilaoonline.net/lote/detalhe/73175", "129")</f>
      </c>
      <c r="B134" s="4" t="s">
        <f>=HYPERLINK("https://leilaoonline.net/lote/detalhe/73175", " 30 GARRAFAS DE CACHAÇA SABOR PEQUI - 700ml CADA GARRAFA")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=HYPERLINK("https://leilaoonline.net/lote/detalhe/73232", "130")</f>
      </c>
      <c r="B135" s="4" t="s">
        <f>=HYPERLINK("https://leilaoonline.net/lote/detalhe/73232", " LOTE C/ 01 ESCAPAMENTO DE HONDA CB 400 ANTIGA ABAFADOR CENTRAL.( No estado).")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=HYPERLINK("https://leilaoonline.net/lote/detalhe/73245", "131")</f>
      </c>
      <c r="B136" s="4" t="s">
        <f>=HYPERLINK("https://leilaoonline.net/lote/detalhe/73245", "[ VÍDEO ] LOTE C/ 10 UNIDADES DE CANTIL DE BOLSO EM INOX. 240 ml CHEIOS DE VODKA. VÁRIOS MODELOS. PRODUTO ORIGINAL (SEM USO E COM AS CAIXAS INDIVIDUAIS)")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=HYPERLINK("https://leilaoonline.net/lote/detalhe/74947", "132")</f>
      </c>
      <c r="B137" s="4" t="s">
        <f>=HYPERLINK("https://leilaoonline.net/lote/detalhe/74947", "Caloi Ceci aro 26, Relíquia p/ Colecionadores")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=HYPERLINK("https://leilaoonline.net/lote/detalhe/73105", "133")</f>
      </c>
      <c r="B138" s="4" t="s">
        <f>=HYPERLINK("https://leilaoonline.net/lote/detalhe/73105", "KIT COLEÇÃO C/ 30 MINI GARRAFAS SUVENIR. 60ml CADA, SENDO CACHAÇA/ VODKA / BLEND/ LICORES/ COQUETEL E OUTROS. CERCA DE 30 SABORES DIFERENTES. GARRAFAS DE VIDRO, TAMPA DE ALUMÍNIO, BEBIDAS ORIGINAIS.")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=HYPERLINK("https://leilaoonline.net/lote/detalhe/74948", "134")</f>
      </c>
      <c r="B139" s="4" t="s">
        <f>=HYPERLINK("https://leilaoonline.net/lote/detalhe/74948", "Motor Original de Walk Machine a Gasolina 2 Tempos. Raridade. Em funcionamento")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=HYPERLINK("https://leilaoonline.net/lote/detalhe/73233", "135")</f>
      </c>
      <c r="B140" s="4" t="s">
        <f>=HYPERLINK("https://leilaoonline.net/lote/detalhe/73233", " Jogo de Cama Antigo em Madeira Nobre c/ 09 Gavetas , Colchão Nippomag Magnetizado Terapêutico Ortopédico e 01 Mesa de Centro de madeira Nobre e tampo de vidro.")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=HYPERLINK("https://leilaoonline.net/lote/detalhe/73149", "161")</f>
      </c>
      <c r="B141" s="4" t="s">
        <f>=HYPERLINK("https://leilaoonline.net/lote/detalhe/73149", " LOTE C/ 30 GARRAFAS DE CACHAÇA PRATA. 720ml CADA, ENVELHECIDAS NO BARRIL DE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=HYPERLINK("https://leilaoonline.net/lote/detalhe/73246", "163")</f>
      </c>
      <c r="B142" s="4" t="s">
        <f>=HYPERLINK("https://leilaoonline.net/lote/detalhe/73246", "[ VÍDEO ] LOTE C/ 10 UNIDADES DE CANTIL DE BOLSO EM INOX. 240 ml CHEIOS DE VODKA. VÁRIOS MODELOS. PRODUTO ORIGINAL (SEM USO E COM AS CAIXAS INDIVIDUAIS)")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=HYPERLINK("https://leilaoonline.net/lote/detalhe/73124", "165")</f>
      </c>
      <c r="B143" s="4" t="s">
        <f>=HYPERLINK("https://leilaoonline.net/lote/detalhe/73124", "30 GARRAFAS DE CACHAÇA CANELINHA OURO - 700ml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=HYPERLINK("https://leilaoonline.net/lote/detalhe/73062", "175")</f>
      </c>
      <c r="B144" s="4" t="s">
        <f>=HYPERLINK("https://leilaoonline.net/lote/detalhe/73062", "LOTE COM: 30 GARRAFAS DE CACHAÇA DE BANANA.")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=HYPERLINK("https://leilaoonline.net/lote/detalhe/73098", "180")</f>
      </c>
      <c r="B145" s="4" t="s">
        <f>=HYPERLINK("https://leilaoonline.net/lote/detalhe/73098", "10 GARRAFÕES DE 4,5 LITROS CADA DE CACHAÇA AMARELINHA ENVELHECIDA EM BARRIL DE MADEIRA DE CARVALHO")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=HYPERLINK("https://leilaoonline.net/lote/detalhe/73203", "187")</f>
      </c>
      <c r="B146" s="4" t="s">
        <f>=HYPERLINK("https://leilaoonline.net/lote/detalhe/73203", " LOTE COM APROX. 100 UNIDADES DE SPINNERS , DIVERSOS MODELOS E CORES. (sem uso, nas caixas) [ Confira o Vídeo ]")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=HYPERLINK("https://leilaoonline.net/lote/detalhe/73147", "191")</f>
      </c>
      <c r="B147" s="4" t="s">
        <f>=HYPERLINK("https://leilaoonline.net/lote/detalhe/73147", "30 GARRAFAS DE CACHAÇA PRATA DA ROÇA")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=HYPERLINK("https://leilaoonline.net/lote/detalhe/73159", "191")</f>
      </c>
      <c r="B148" s="4" t="s">
        <f>=HYPERLINK("https://leilaoonline.net/lote/detalhe/73159", "KIT COLEÇÃO C/ 30 MINI GARRAFAS SUVENIR. 60ml CADA, SENDO CACHAÇA/ VODKA / BLEND/ LICORES/ COQUETEL E OUTROS. CERCA DE 30 SABORES DIFERENTES. GARRAFAS DE VIDRO, TAMPA DE ALUMÍNIO, BEBIDAS ORIGINAIS.")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190,00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=HYPERLINK("https://leilaoonline.net/lote/detalhe/73151", "192")</f>
      </c>
      <c r="B149" s="4" t="s">
        <f>=HYPERLINK("https://leilaoonline.net/lote/detalhe/73151", " Lote contendo coleção 100 unidades  de Mini-Garrafas, de bebidas originais, diversos rótulos e sabores")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=HYPERLINK("https://leilaoonline.net/lote/detalhe/73178", "193")</f>
      </c>
      <c r="B150" s="4" t="s">
        <f>=HYPERLINK("https://leilaoonline.net/lote/detalhe/73178", " 30 GARRAFAS DE CACHAÇA SABOR UMBURANA - 700ml CADA GARRAFA")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=HYPERLINK("https://leilaoonline.net/lote/detalhe/73103", "194")</f>
      </c>
      <c r="B151" s="4" t="s">
        <f>=HYPERLINK("https://leilaoonline.net/lote/detalhe/73103", "10 GARRAFÕES DE 4,5 LITROS CADA DE CACHAÇA PRATA ENVELHECIDA EM BARRIL DE MADEIRA")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=HYPERLINK("https://leilaoonline.net/lote/detalhe/73155", "195")</f>
      </c>
      <c r="B152" s="4" t="s">
        <f>=HYPERLINK("https://leilaoonline.net/lote/detalhe/73155", " LOTE COM APROX. 100 UNIDADES DE SPINNERS , DIVERSOS MODELOS E CORES. (sem uso, nas caixas) [ Confira o Vídeo ]")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=HYPERLINK("https://leilaoonline.net/lote/detalhe/73144", "201")</f>
      </c>
      <c r="B153" s="4" t="s">
        <f>=HYPERLINK("https://leilaoonline.net/lote/detalhe/73144", "30 GARRAFAS DE CACHAÇA CARVALHO OURO")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=HYPERLINK("https://leilaoonline.net/lote/detalhe/73196", "205")</f>
      </c>
      <c r="B154" s="4" t="s">
        <f>=HYPERLINK("https://leilaoonline.net/lote/detalhe/73196", " LOTE COM APROX. 200 UNIDADES DE SPINNERS , DIVERSOS MODELOS E CORES. (sem uso, nas caixas) [ Confira o Vídeo ]")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=HYPERLINK("https://leilaoonline.net/lote/detalhe/73184", "207")</f>
      </c>
      <c r="B155" s="4" t="s">
        <f>=HYPERLINK("https://leilaoonline.net/lote/detalhe/73184", " 30 GARRAFAS DE CACHAÇA SABOR AMARULA - 700ml CADA GARRAFA")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=HYPERLINK("https://leilaoonline.net/lote/detalhe/73141", "212")</f>
      </c>
      <c r="B156" s="4" t="s">
        <f>=HYPERLINK("https://leilaoonline.net/lote/detalhe/73141", " 30 GARRAFAS DE CACHAÇA SABOR JABUTICABA - 700ml CADA GARRAFA")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=HYPERLINK("https://leilaoonline.net/lote/detalhe/73191", "214")</f>
      </c>
      <c r="B157" s="4" t="s">
        <f>=HYPERLINK("https://leilaoonline.net/lote/detalhe/73191", "30 GARRAFAS DE CACHAÇA SABOR AMARULA")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=HYPERLINK("https://leilaoonline.net/lote/detalhe/73051", "215")</f>
      </c>
      <c r="B158" s="4" t="s">
        <f>=HYPERLINK("https://leilaoonline.net/lote/detalhe/73051", " 30 GARRAFAS DE CACHAÇA CANELINHA MEL - 700ml CADA GARRAFA")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=HYPERLINK("https://leilaoonline.net/lote/detalhe/73101", "216")</f>
      </c>
      <c r="B159" s="4" t="s">
        <f>=HYPERLINK("https://leilaoonline.net/lote/detalhe/73101", "03 GARRAFÕES DE 4,5 LITROS CADA DE CACHAÇA PRATA ENVELHECIDA EM BARRIL DE MADEIRA")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=HYPERLINK("https://leilaoonline.net/lote/detalhe/73180", "217")</f>
      </c>
      <c r="B160" s="4" t="s">
        <f>=HYPERLINK("https://leilaoonline.net/lote/detalhe/73180", " 30 GARRAFAS DE CACHAÇA SABOR UMBURANA COM MEL - 700ml CADA GARRAFA")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=HYPERLINK("https://leilaoonline.net/lote/detalhe/73052", "230")</f>
      </c>
      <c r="B161" s="4" t="s">
        <f>=HYPERLINK("https://leilaoonline.net/lote/detalhe/73052", "30 GARRAFAS DE CACHAÇA COQUINHO MEL - 700ml CADA GARRAFA")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=HYPERLINK("https://leilaoonline.net/lote/detalhe/73133", "240")</f>
      </c>
      <c r="B162" s="4" t="s">
        <f>=HYPERLINK("https://leilaoonline.net/lote/detalhe/73133", "30 GARRAFAS DE CACHAÇA AMARULA MEL - 700ml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=HYPERLINK("https://leilaoonline.net/lote/detalhe/73054", "245")</f>
      </c>
      <c r="B163" s="4" t="s">
        <f>=HYPERLINK("https://leilaoonline.net/lote/detalhe/73054", " 30 GARRAFAS DE CACHAÇA SABOR BLEND, 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=HYPERLINK("https://leilaoonline.net/lote/detalhe/73094", "247")</f>
      </c>
      <c r="B164" s="4" t="s">
        <f>=HYPERLINK("https://leilaoonline.net/lote/detalhe/73094", "03 GARRAFÕES DE 4,5 LITROS CADA DE CACHAÇA AMARELINHA ENVELHECIDA EM BARRIL DE MADEIRA DE CARVALHO")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=HYPERLINK("https://leilaoonline.net/lote/detalhe/73171", "248")</f>
      </c>
      <c r="B165" s="4" t="s">
        <f>=HYPERLINK("https://leilaoonline.net/lote/detalhe/73171", "200 GARRAFAS DE CACHAÇA SABORES VARIADOS - 700ml CADA GARRAFA")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1.700,00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=HYPERLINK("https://leilaoonline.net/lote/detalhe/73212", "249")</f>
      </c>
      <c r="B166" s="4" t="s">
        <f>=HYPERLINK("https://leilaoonline.net/lote/detalhe/73212", " Motor Honda a Gasolina  4 Tempos GX 35. Para uso Diversos como: Estacionário, Bomba d'água, Gerador, Embarcações, Engenho, Roçadeiras, Régua Vibratória, Motopoda. Entre outras funções.")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490,00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=HYPERLINK("https://leilaoonline.net/lote/detalhe/73202", "250")</f>
      </c>
      <c r="B167" s="4" t="s">
        <f>=HYPERLINK("https://leilaoonline.net/lote/detalhe/73202", " LOTE COM APROX. 100 UNIDADES DE SPINNERS , DIVERSOS MODELOS E CORES. (sem uso, nas caixas) [ Confira o Vídeo ]")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=HYPERLINK("https://leilaoonline.net/lote/detalhe/73247", "251")</f>
      </c>
      <c r="B168" s="4" t="s">
        <f>=HYPERLINK("https://leilaoonline.net/lote/detalhe/73247", "[ VÍDEO ] LOTE C/ 10 UNIDADES DE CANTIL DE BOLSO EM INOX. 240 ml CHEIOS DE VODKA. VÁRIOS MODELOS. PRODUTO ORIGINAL (SEM USO E COM AS CAIXAS INDIVIDUAIS)")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=HYPERLINK("https://leilaoonline.net/lote/detalhe/73128", "255")</f>
      </c>
      <c r="B169" s="4" t="s">
        <f>=HYPERLINK("https://leilaoonline.net/lote/detalhe/73128", " 30 GARRAFAS DE CACHAÇA SABOR UMBURANA MEL, 700ml CADA GARRAFA")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=HYPERLINK("https://leilaoonline.net/lote/detalhe/73125", "260")</f>
      </c>
      <c r="B170" s="4" t="s">
        <f>=HYPERLINK("https://leilaoonline.net/lote/detalhe/73125", "30 GARRAFAS DE CACHAÇA AMARULA MEL - 700ml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=HYPERLINK("https://leilaoonline.net/lote/detalhe/73049", "265")</f>
      </c>
      <c r="B171" s="4" t="s">
        <f>=HYPERLINK("https://leilaoonline.net/lote/detalhe/73049", "30 GARRAFAS DE VODKA 96, 1000ml CADA GARRAFA")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=HYPERLINK("https://leilaoonline.net/lote/detalhe/73078", "272")</f>
      </c>
      <c r="B172" s="4" t="s">
        <f>=HYPERLINK("https://leilaoonline.net/lote/detalhe/73078", " 30 GARRAFAS DE CACHAÇA SABOR BLEND,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=HYPERLINK("https://leilaoonline.net/lote/detalhe/73126", "280")</f>
      </c>
      <c r="B173" s="4" t="s">
        <f>=HYPERLINK("https://leilaoonline.net/lote/detalhe/73126", "30 GARRAFAS DE CACHAÇA AMARULA MEL - 700ml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=HYPERLINK("https://leilaoonline.net/lote/detalhe/73127", "290")</f>
      </c>
      <c r="B174" s="4" t="s">
        <f>=HYPERLINK("https://leilaoonline.net/lote/detalhe/73127", "30 GARRAFAS DE CACHAÇA AMARULA MEL - 700ml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=HYPERLINK("https://leilaoonline.net/lote/detalhe/73216", "291")</f>
      </c>
      <c r="B175" s="4" t="s">
        <f>=HYPERLINK("https://leilaoonline.net/lote/detalhe/73216", " Motor Honda a Gasolina  4 Tempos GX 35. Para uso Diversos como: Estacionário, Bomba d'água, Gerador, Embarcações, Engenho, Roçadeiras, Régua Vibratória, Motopoda. Entre outras funções.")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490,00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=HYPERLINK("https://leilaoonline.net/lote/detalhe/73183", "292")</f>
      </c>
      <c r="B176" s="4" t="s">
        <f>=HYPERLINK("https://leilaoonline.net/lote/detalhe/73183", " 30 GARRAFAS DE CACHAÇA SABOR AMARULA - 700ml CADA GARRAFA")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=HYPERLINK("https://leilaoonline.net/lote/detalhe/73146", "296")</f>
      </c>
      <c r="B177" s="4" t="s">
        <f>=HYPERLINK("https://leilaoonline.net/lote/detalhe/73146", "30 GARRAFAS DE CACHAÇA PRATA DA ROÇA")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=HYPERLINK("https://leilaoonline.net/lote/detalhe/73063", "305")</f>
      </c>
      <c r="B178" s="4" t="s">
        <f>=HYPERLINK("https://leilaoonline.net/lote/detalhe/73063", "LOTE COM: 30 GARRAFAS DE CACHAÇA SABOR JABUTICABA.")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=HYPERLINK("https://leilaoonline.net/lote/detalhe/73047", "320")</f>
      </c>
      <c r="B179" s="4" t="s">
        <f>=HYPERLINK("https://leilaoonline.net/lote/detalhe/73047", "Diversas churrasqueiras elétricas e Peças.")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190,00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=HYPERLINK("https://leilaoonline.net/lote/detalhe/73066", "325")</f>
      </c>
      <c r="B180" s="4" t="s">
        <f>=HYPERLINK("https://leilaoonline.net/lote/detalhe/73066", " 30 GARRAFAS DE CACHAÇA SABOR UMBURANA MEL, 700ml CADA GARRAFA")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=HYPERLINK("https://leilaoonline.net/lote/detalhe/73081", "331")</f>
      </c>
      <c r="B181" s="4" t="s">
        <f>=HYPERLINK("https://leilaoonline.net/lote/detalhe/73081", "LOTE COM: 30 GARRAFAS DE CACHAÇA SABOR JABUTICABA.")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=HYPERLINK("https://leilaoonline.net/lote/detalhe/73220", "340")</f>
      </c>
      <c r="B182" s="4" t="s">
        <f>=HYPERLINK("https://leilaoonline.net/lote/detalhe/73220", " Motor Honda a Gasolina  4 Tempos GX 35. Para uso Diversos como: Estacionário, Bomba d'água, Gerador, Embarcações, Engenho, Roçadeiras, Régua Vibratória, Motopoda. Entre outras funções.")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490,00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=HYPERLINK("https://leilaoonline.net/lote/detalhe/73067", "345")</f>
      </c>
      <c r="B183" s="4" t="s">
        <f>=HYPERLINK("https://leilaoonline.net/lote/detalhe/73067", "30 GARRAFAS DE CACHAÇA SABOR AMARULA")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=HYPERLINK("https://leilaoonline.net/lote/detalhe/73173", "346")</f>
      </c>
      <c r="B184" s="4" t="s">
        <f>=HYPERLINK("https://leilaoonline.net/lote/detalhe/73173", "300 GARRAFAS DE CACHAÇA SABORES VARIADOS - 700ml CADA GARRAFA")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=HYPERLINK("https://leilaoonline.net/lote/detalhe/73053", "355")</f>
      </c>
      <c r="B185" s="4" t="s">
        <f>=HYPERLINK("https://leilaoonline.net/lote/detalhe/73053", " 30 GARRAFAS DE VINHOS, TINTO SUAVE, TINTO SECO, BRANCO SUAVE, BRANCO SECO E ROSADO, SAFRA DELVIGO LEGÍTIMO, DE SANTA CATARINA")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=HYPERLINK("https://leilaoonline.net/lote/detalhe/73057", "365")</f>
      </c>
      <c r="B186" s="4" t="s">
        <f>=HYPERLINK("https://leilaoonline.net/lote/detalhe/73057", " 30 GARRAFAS DE VINHO TINTO SUAVE. SAFRA DELVIGO. LEGÍTIMO DE SANTA CATARINA")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=HYPERLINK("https://leilaoonline.net/lote/detalhe/73058", "370")</f>
      </c>
      <c r="B187" s="4" t="s">
        <f>=HYPERLINK("https://leilaoonline.net/lote/detalhe/73058", " 30 GARRAFAS DE VINHO TINTO SECO. SAFRA DELVIGO. LEGÍTIMO DE SANTA CATARINA")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=HYPERLINK("https://leilaoonline.net/lote/detalhe/73205", "377")</f>
      </c>
      <c r="B188" s="4" t="s">
        <f>=HYPERLINK("https://leilaoonline.net/lote/detalhe/73205", " LOTE COM APROX. 100 UNIDADES DE SPINNERS , DIVERSOS MODELOS E CORES. (sem uso, nas caixas) [ Confira o Vídeo ]")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=HYPERLINK("https://leilaoonline.net/lote/detalhe/73055", "380")</f>
      </c>
      <c r="B189" s="4" t="s">
        <f>=HYPERLINK("https://leilaoonline.net/lote/detalhe/73055", " 30 GARRAFAS DE VINHO BRANCO SUAVE. SAFRA DELVIGO. LEGÍTIMO DE SANTA CATARINA")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=HYPERLINK("https://leilaoonline.net/lote/detalhe/73221", "381")</f>
      </c>
      <c r="B190" s="4" t="s">
        <f>=HYPERLINK("https://leilaoonline.net/lote/detalhe/73221", " Motor Honda a Gasolina  4 Tempos GX 35. Para uso Diversos como: Estacionário, Bomba d'água, Gerador, Embarcações, Engenho, Roçadeiras, Régua Vibratória, Motopoda. Entre outras funções.")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490,00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=HYPERLINK("https://leilaoonline.net/lote/detalhe/73056", "385")</f>
      </c>
      <c r="B191" s="4" t="s">
        <f>=HYPERLINK("https://leilaoonline.net/lote/detalhe/73056", " 30 GARRAFAS DE VINHO ROSADO. SAFRA DELVIGO. LEGÍTIMO DE SANTA CATARINA")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=HYPERLINK("https://leilaoonline.net/lote/detalhe/73217", "386")</f>
      </c>
      <c r="B192" s="4" t="s">
        <f>=HYPERLINK("https://leilaoonline.net/lote/detalhe/73217", " Motor Honda a Gasolina  4 Tempos GX 35. Para uso Diversos como: Estacionário, Bomba d'água, Gerador, Embarcações, Engenho, Roçadeiras, Régua Vibratória, Motopoda. Entre outras funções.")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490,00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=HYPERLINK("https://leilaoonline.net/lote/detalhe/73060", "390")</f>
      </c>
      <c r="B193" s="4" t="s">
        <f>=HYPERLINK("https://leilaoonline.net/lote/detalhe/73060", "LOTE COM 30 GARRAFAS DE VINHO TINTO SECO.")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=HYPERLINK("https://leilaoonline.net/lote/detalhe/73059", "395")</f>
      </c>
      <c r="B194" s="4" t="s">
        <f>=HYPERLINK("https://leilaoonline.net/lote/detalhe/73059", "LOTE COM 30 GARRAFAS DE VINHO TINTO SUAVE.")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=HYPERLINK("https://leilaoonline.net/lote/detalhe/73272", "400")</f>
      </c>
      <c r="B195" s="4" t="s">
        <f>=HYPERLINK("https://leilaoonline.net/lote/detalhe/73272", "10 GARRAFÕES DE VINHO TINTO SUAVE. 02 LITROS CADA..")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=HYPERLINK("https://leilaoonline.net/lote/detalhe/73145", "406")</f>
      </c>
      <c r="B196" s="4" t="s">
        <f>=HYPERLINK("https://leilaoonline.net/lote/detalhe/73145", "30 GARRAFAS DE CACHAÇA PRATA DA ROÇA")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=HYPERLINK("https://leilaoonline.net/lote/detalhe/73153", "411")</f>
      </c>
      <c r="B197" s="4" t="s">
        <f>=HYPERLINK("https://leilaoonline.net/lote/detalhe/73153", "KIT COLEÇÃO C/ 30 MINI GARRAFAS SUVENIR. 60ml CADA, SENDO CACHAÇA/ VODKA / BLEND/ LICORES/ COQUETEL E OUTROS. CERCA DE 30 SABORES DIFERENTES. GARRAFAS DE VIDRO, TAMPA DE ALUMÍNIO, BEBIDAS ORIGINAIS.")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190,00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=HYPERLINK("https://leilaoonline.net/lote/detalhe/73061", "430")</f>
      </c>
      <c r="B198" s="4" t="s">
        <f>=HYPERLINK("https://leilaoonline.net/lote/detalhe/73061", " 30 GARRAFAS, SENDO: 10 DE LICOR DE COQUINHO MEL, 10 DE COQUETEL DE PÊSSEGO E 10 DE COQUETEL DE MARACUJÁ.")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=HYPERLINK("https://leilaoonline.net/lote/detalhe/73148", "436")</f>
      </c>
      <c r="B199" s="4" t="s">
        <f>=HYPERLINK("https://leilaoonline.net/lote/detalhe/73148", " LOTE C/ 30 GARRAFAS DE CACHAÇA PRATA. 720ml CADA, ENVELHECIDAS NO BARRIL DE MADEIRA")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=HYPERLINK("https://leilaoonline.net/lote/detalhe/73064", "445")</f>
      </c>
      <c r="B200" s="4" t="s">
        <f>=HYPERLINK("https://leilaoonline.net/lote/detalhe/73064", "30 GARRAFAS DE CACHAÇA BLUE")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=HYPERLINK("https://leilaoonline.net/lote/detalhe/73100", "450")</f>
      </c>
      <c r="B201" s="4" t="s">
        <f>=HYPERLINK("https://leilaoonline.net/lote/detalhe/73100", "03 GARRAFÕES DE 4,5 LITROS CADA DE CACHAÇA PRATA ENVELHECIDA EM BARRIL DE MADEIRA")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=HYPERLINK("https://leilaoonline.net/lote/detalhe/73065", "455")</f>
      </c>
      <c r="B202" s="4" t="s">
        <f>=HYPERLINK("https://leilaoonline.net/lote/detalhe/73065", "30 GARRAFAS DE CACHAÇA SABOR AMARULA, 700ml CADA GARRAFA")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=HYPERLINK("https://leilaoonline.net/lote/detalhe/73073", "475")</f>
      </c>
      <c r="B203" s="4" t="s">
        <f>=HYPERLINK("https://leilaoonline.net/lote/detalhe/73073", " 30 GARRAFAS DE CACHAÇA AMARELINHA DE ALAMBIQUE, ARMAZENADAS E ENVELHECIDAS EM BARRIL DE CARVALHO, 700ml CADA GARRAFA")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=HYPERLINK("https://leilaoonline.net/lote/detalhe/73075", "485")</f>
      </c>
      <c r="B204" s="4" t="s">
        <f>=HYPERLINK("https://leilaoonline.net/lote/detalhe/73075", " 30 GARRAFAS DE CACHAÇA PRATA DE ALAMBIQUE, ENVELHECIDAS NO BARRIL DE MADEIRA, 700ml CADA GARRAFA")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=HYPERLINK("https://leilaoonline.net/lote/detalhe/73070", "490")</f>
      </c>
      <c r="B205" s="4" t="s">
        <f>=HYPERLINK("https://leilaoonline.net/lote/detalhe/73070", "30 GARRAFAS DE CACHAÇA SABOR LIMÃO, 700ml CADA GARRAFA")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=HYPERLINK("https://leilaoonline.net/lote/detalhe/73080", "500")</f>
      </c>
      <c r="B206" s="4" t="s">
        <f>=HYPERLINK("https://leilaoonline.net/lote/detalhe/73080", "LOTE COM: 30 GARRAFAS DE CACHAÇA DE BANANA.")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=HYPERLINK("https://leilaoonline.net/lote/detalhe/73074", "505")</f>
      </c>
      <c r="B207" s="4" t="s">
        <f>=HYPERLINK("https://leilaoonline.net/lote/detalhe/73074", "30 GARRAFAS DE CACHAÇA COQUINHO - 700ml CADA GARRAFA")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=HYPERLINK("https://leilaoonline.net/lote/detalhe/73130", "525")</f>
      </c>
      <c r="B208" s="4" t="s">
        <f>=HYPERLINK("https://leilaoonline.net/lote/detalhe/73130", " 30 GARRAFAS DE CACHAÇA CANELINHA MEL - 700ml CADA GARRAF")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=HYPERLINK("https://leilaoonline.net/lote/detalhe/73201", "526")</f>
      </c>
      <c r="B209" s="4" t="s">
        <f>=HYPERLINK("https://leilaoonline.net/lote/detalhe/73201", " LOTE COM APROX. 100 UNIDADES DE SPINNERS , DIVERSOS MODELOS E CORES. (sem uso, nas caixas) [ Confira o Vídeo ]")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=HYPERLINK("https://leilaoonline.net/lote/detalhe/73076", "530")</f>
      </c>
      <c r="B210" s="4" t="s">
        <f>=HYPERLINK("https://leilaoonline.net/lote/detalhe/73076", "30 GARRAFAS DE CACHAÇA COQUINHO MEL - 700ml CADA GARRAFA")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=HYPERLINK("https://leilaoonline.net/lote/detalhe/73077", "545")</f>
      </c>
      <c r="B211" s="4" t="s">
        <f>=HYPERLINK("https://leilaoonline.net/lote/detalhe/73077", " 30 GARRAFAS DE CACHAÇA SABOR UMBURANA MEL, 700ml CADA GARRAFA")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=HYPERLINK("https://leilaoonline.net/lote/detalhe/73069", "550")</f>
      </c>
      <c r="B212" s="4" t="s">
        <f>=HYPERLINK("https://leilaoonline.net/lote/detalhe/73069", "30 GARRAFAS DE VODKA 96, 1000ml CADA GARRAFA")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=HYPERLINK("https://leilaoonline.net/lote/detalhe/73071", "552")</f>
      </c>
      <c r="B213" s="4" t="s">
        <f>=HYPERLINK("https://leilaoonline.net/lote/detalhe/73071", "30 GARRAFAS DE CACHAÇA SABOR PEQUI, 700ml CADA GARRAFA")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=HYPERLINK("https://leilaoonline.net/lote/detalhe/73206", "558")</f>
      </c>
      <c r="B214" s="4" t="s">
        <f>=HYPERLINK("https://leilaoonline.net/lote/detalhe/73206", " Motor Honda a Gasolina  4 Tempos GX 35. Para uso Diversos como: Estacionário, Bomba d'água, Gerador, Embarcações, Engenho, Roçadeiras, Régua Vibratória, Motopoda. Entre outras funções.")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490,00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=HYPERLINK("https://leilaoonline.net/lote/detalhe/73152", "559")</f>
      </c>
      <c r="B215" s="4" t="s">
        <f>=HYPERLINK("https://leilaoonline.net/lote/detalhe/73152", " Lote contendo coleção 100 unidades  de Mini-Garrafas, de bebidas originais, diversos rótulos e sabores")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=HYPERLINK("https://leilaoonline.net/lote/detalhe/73231", "560")</f>
      </c>
      <c r="B216" s="4" t="s">
        <f>=HYPERLINK("https://leilaoonline.net/lote/detalhe/73231", " DIVERSAS RODAS DE MOTOS ANTIGAS E GARELLI, MOBILETE.")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=HYPERLINK("https://leilaoonline.net/lote/detalhe/73225", "561")</f>
      </c>
      <c r="B217" s="4" t="s">
        <f>=HYPERLINK("https://leilaoonline.net/lote/detalhe/73225", " LOTE C/ PEÇAS ANTIGAS DE MOTOS, TANQUE DE HONDA TURUNA 1980, TANQUE DE YAMAHA RX 180 ANO 1979.RODA DE HONDA CB 400 ANO 1980, PAINEL VELOCÍMETRO DE HONDA CBX 15O AERO.")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=HYPERLINK("https://leilaoonline.net/lote/detalhe/73237", "562")</f>
      </c>
      <c r="B218" s="4" t="s">
        <f>=HYPERLINK("https://leilaoonline.net/lote/detalhe/73237", " 01- Catraca Eletrônica Digital Marca Telemática Sistemas Inteligentes  Bloqueio GB 300.Toda em Metal e Inox  ( no estado).")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=HYPERLINK("https://leilaoonline.net/lote/detalhe/73156", "563")</f>
      </c>
      <c r="B219" s="4" t="s">
        <f>=HYPERLINK("https://leilaoonline.net/lote/detalhe/73156", " LOTE COM APROX. 300 UNIDADES DE SPINNERS , DIVERSOS MODELOS E CORES. (sem uso, nas caixas) [ Confira o Vídeo ]")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450,00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=HYPERLINK("https://leilaoonline.net/lote/detalhe/73230", "564")</f>
      </c>
      <c r="B220" s="4" t="s">
        <f>=HYPERLINK("https://leilaoonline.net/lote/detalhe/73230", "DIVERSOS PARALAMAS DE MOTOS ANTIGAS, DE CG 125, YAMAHA RX 125, CICLOMOTOR ANTIGOS")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=HYPERLINK("https://leilaoonline.net/lote/detalhe/73085", "565")</f>
      </c>
      <c r="B221" s="4" t="s">
        <f>=HYPERLINK("https://leilaoonline.net/lote/detalhe/73085", "30 GARRAFAS DE CACHAÇA SABOR COQUINHO COM MEL")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=HYPERLINK("https://leilaoonline.net/lote/detalhe/73162", "566")</f>
      </c>
      <c r="B222" s="4" t="s">
        <f>=HYPERLINK("https://leilaoonline.net/lote/detalhe/73162", "KIT COLEÇÃO C/ 30 MINI GARRAFAS SUVENIR. 60ml CADA, SENDO CACHAÇA/ VODKA / BLEND/ LICORES/ COQUETEL E OUTROS. CERCA DE 30 SABORES DIFERENTES. GARRAFAS DE VIDRO, TAMPA DE ALUMÍNIO, BEBIDAS ORIGINAIS.")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190,00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=HYPERLINK("https://leilaoonline.net/lote/detalhe/73226", "569")</f>
      </c>
      <c r="B223" s="4" t="s">
        <f>=HYPERLINK("https://leilaoonline.net/lote/detalhe/73226", " LOTE C DIVERSAS PEÇAS ANTIGAS DE MOTOS, SENDO TANQUE DE YAMAHA RX 80cc, TAMPAS LATERAIS DE YAMAHA RX E CB 350 , SUSPENSÃO DIANTEIRA E BANCO DE MINI MOTO ANTIGA MINI PANTER, TAMPA LATERAL DE MONARK SACHSE OUTRAS.")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=HYPERLINK("https://leilaoonline.net/lote/detalhe/73086", "570")</f>
      </c>
      <c r="B224" s="4" t="s">
        <f>=HYPERLINK("https://leilaoonline.net/lote/detalhe/73086", "30 GARRAFAS DE CACHAÇA SABOR AMARULA")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=HYPERLINK("https://leilaoonline.net/lote/detalhe/73210", "574")</f>
      </c>
      <c r="B225" s="4" t="s">
        <f>=HYPERLINK("https://leilaoonline.net/lote/detalhe/73210", " Motor Honda a Gasolina  4 Tempos GX 35. Para uso Diversos como: Estacionário, Bomba d'água, Gerador, Embarcações, Engenho, Roçadeiras, Régua Vibratória, Motopoda. Entre outras funções.")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490,00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=HYPERLINK("https://leilaoonline.net/lote/detalhe/73079", "575")</f>
      </c>
      <c r="B226" s="4" t="s">
        <f>=HYPERLINK("https://leilaoonline.net/lote/detalhe/73079", " 30 GARRAFAS, SENDO: 10 DE LICOR DE COQUINHO MEL, 10 DE COQUETEL DE PÊSSEGO E 10 DE COQUETEL DE MARACUJÁ.")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=HYPERLINK("https://leilaoonline.net/lote/detalhe/73227", "577")</f>
      </c>
      <c r="B227" s="4" t="s">
        <f>=HYPERLINK("https://leilaoonline.net/lote/detalhe/73227", " LOTE C/ DIVERSOS FARÓIS DE GARELLI ANTIGA DA DÉCADA DE 1980.")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=HYPERLINK("https://leilaoonline.net/lote/detalhe/73136", "578")</f>
      </c>
      <c r="B228" s="4" t="s">
        <f>=HYPERLINK("https://leilaoonline.net/lote/detalhe/73136", " 30 GARRAFAS DE CACHAÇA SABOR BANANA - 700ml CADA GARRAFA")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=HYPERLINK("https://leilaoonline.net/lote/detalhe/73082", "580")</f>
      </c>
      <c r="B229" s="4" t="s">
        <f>=HYPERLINK("https://leilaoonline.net/lote/detalhe/73082", "30 GARRAFAS DE CACHAÇA BLEND AMADEIRADA, 700ml CADA GARRAFA")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=HYPERLINK("https://leilaoonline.net/lote/detalhe/73200", "581")</f>
      </c>
      <c r="B230" s="4" t="s">
        <f>=HYPERLINK("https://leilaoonline.net/lote/detalhe/73200", " LOTE COM APROX. 100 UNIDADES DE SPINNERS , DIVERSOS MODELOS E CORES. (sem uso, nas caixas) [ Confira o Vídeo ]")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=HYPERLINK("https://leilaoonline.net/lote/detalhe/73228", "582")</f>
      </c>
      <c r="B231" s="4" t="s">
        <f>=HYPERLINK("https://leilaoonline.net/lote/detalhe/73228", " LOTE ÚNICO, COM DIVERSOS ITENS.")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=HYPERLINK("https://leilaoonline.net/lote/detalhe/73138", "665")</f>
      </c>
      <c r="B232" s="4" t="s">
        <f>=HYPERLINK("https://leilaoonline.net/lote/detalhe/73138", " 30 GARRAFAS DE CACHAÇA SABOR AMARULA - 700ml CADA GARRAFA")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=HYPERLINK("https://leilaoonline.net/lote/detalhe/73169", "675")</f>
      </c>
      <c r="B233" s="4" t="s">
        <f>=HYPERLINK("https://leilaoonline.net/lote/detalhe/73169", " 30 GARRAFAS DE CACHAÇA SABORES VARIADOS - 700ml CADA GARRAFA")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=HYPERLINK("https://leilaoonline.net/lote/detalhe/73167", "690")</f>
      </c>
      <c r="B234" s="4" t="s">
        <f>=HYPERLINK("https://leilaoonline.net/lote/detalhe/73167", " 30 GARRAFAS DE CACHAÇA SABOR CANELINHA OURO - 700ml CADA GARRAFA")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=HYPERLINK("https://leilaoonline.net/lote/detalhe/73120", "700")</f>
      </c>
      <c r="B235" s="4" t="s">
        <f>=HYPERLINK("https://leilaoonline.net/lote/detalhe/73120", " LOTE C/ 30 GARRAFAS DE COQUETEL DE MARACUJÁ 96. (13,5 GL)")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=HYPERLINK("https://leilaoonline.net/lote/detalhe/73114", "702")</f>
      </c>
      <c r="B236" s="4" t="s">
        <f>=HYPERLINK("https://leilaoonline.net/lote/detalhe/73114", " LOTE C/ 30 GARRAFAS DE CACHAÇA DE BANANA (38 GL). 720ml CADA, FEITA COM EXTRATO NATURAL DE BANANA (CACHAÇA DA ROÇA)")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=HYPERLINK("https://leilaoonline.net/lote/detalhe/73190", "703")</f>
      </c>
      <c r="B237" s="4" t="s">
        <f>=HYPERLINK("https://leilaoonline.net/lote/detalhe/73190", "30 GARRAFAS DE CACHAÇA SABOR COQUINHO COM MEL")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=HYPERLINK("https://leilaoonline.net/lote/detalhe/73170", "704")</f>
      </c>
      <c r="B238" s="4" t="s">
        <f>=HYPERLINK("https://leilaoonline.net/lote/detalhe/73170", "200 GARRAFAS DE CACHAÇA SABORES VARIADOS - 700ml CADA GARRAFA")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1.700,00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=HYPERLINK("https://leilaoonline.net/lote/detalhe/73176", "705")</f>
      </c>
      <c r="B239" s="4" t="s">
        <f>=HYPERLINK("https://leilaoonline.net/lote/detalhe/73176", " 30 GARRAFAS DE CACHAÇA SABOR PEQUI - 700ml CADA GARRAFA")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=HYPERLINK("https://leilaoonline.net/lote/detalhe/73182", "707")</f>
      </c>
      <c r="B240" s="4" t="s">
        <f>=HYPERLINK("https://leilaoonline.net/lote/detalhe/73182", " 30 GARRAFAS DE CACHAÇA SABOR UMBURANA COM MEL - 700ml CADA GARRAFA")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=HYPERLINK("https://leilaoonline.net/lote/detalhe/73139", "709")</f>
      </c>
      <c r="B241" s="4" t="s">
        <f>=HYPERLINK("https://leilaoonline.net/lote/detalhe/73139", " 30 GARRAFAS DE CACHAÇA SABOR UMBURANA COM MEL - 700ml CADA GARRAFA")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=HYPERLINK("https://leilaoonline.net/lote/detalhe/73199", "710")</f>
      </c>
      <c r="B242" s="4" t="s">
        <f>=HYPERLINK("https://leilaoonline.net/lote/detalhe/73199", " LOTE COM APROX. 300 UNIDADES DE SPINNERS , DIVERSOS MODELOS E CORES. (sem uso, nas caixas) [ Confira o Vídeo ]")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450,00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=HYPERLINK("https://leilaoonline.net/lote/detalhe/73154", "711")</f>
      </c>
      <c r="B243" s="4" t="s">
        <f>=HYPERLINK("https://leilaoonline.net/lote/detalhe/73154", "KIT COLEÇÃO C/ 30 MINI GARRAFAS SUVENIR. 60ml CADA, SENDO CACHAÇA/ VODKA / BLEND/ LICORES/ COQUETEL E OUTROS. CERCA DE 30 SABORES DIFERENTES. GARRAFAS DE VIDRO, TAMPA DE ALUMÍNIO, BEBIDAS ORIGINAIS.")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190,00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=HYPERLINK("https://leilaoonline.net/lote/detalhe/73143", "712")</f>
      </c>
      <c r="B244" s="4" t="s">
        <f>=HYPERLINK("https://leilaoonline.net/lote/detalhe/73143", "30 GARRAFAS DE CACHAÇA CARVALHO OURO")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=HYPERLINK("https://leilaoonline.net/lote/detalhe/73118", "713")</f>
      </c>
      <c r="B245" s="4" t="s">
        <f>=HYPERLINK("https://leilaoonline.net/lote/detalhe/73118", " LOTE C/ 30 GARRAFAS DE COQUETEL DE PÊSSEGO. 720ml CADA.")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=HYPERLINK("https://leilaoonline.net/lote/detalhe/73121", "714")</f>
      </c>
      <c r="B246" s="4" t="s">
        <f>=HYPERLINK("https://leilaoonline.net/lote/detalhe/73121", " LOTE C/ 30 GARRAFAS DE CACHAÇA DE BANANA (38 GL). 720ml CADA, FEITA COM EXTRATO NATURAL DE BANANA (CACHAÇA DA ROÇA)")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=HYPERLINK("https://leilaoonline.net/lote/detalhe/73168", "715")</f>
      </c>
      <c r="B247" s="4" t="s">
        <f>=HYPERLINK("https://leilaoonline.net/lote/detalhe/73168", " 30 GARRAFAS DE CACHAÇA SABORES VARIADOS - 700ml CADA GARRAFA")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=HYPERLINK("https://leilaoonline.net/lote/detalhe/73195", "716")</f>
      </c>
      <c r="B248" s="4" t="s">
        <f>=HYPERLINK("https://leilaoonline.net/lote/detalhe/73195", "30 GARRAFAS DE CACHAÇA DE CARVALHO, ENVELHECIDA EM BARRIL DE MADEIRA DE CARVALHO, (MACIA E AMADEIRADA)")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=HYPERLINK("https://leilaoonline.net/lote/detalhe/73158", "730")</f>
      </c>
      <c r="B249" s="4" t="s">
        <f>=HYPERLINK("https://leilaoonline.net/lote/detalhe/73158", " LOTE C/ 30 GARRAFAS DE CACHAÇA AMARELINHA. 720ml CADA, ENVELHECIDAS DIRETO DE BARRIS DE CARVALHO.")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=HYPERLINK("https://leilaoonline.net/lote/detalhe/73213", "740")</f>
      </c>
      <c r="B250" s="4" t="s">
        <f>=HYPERLINK("https://leilaoonline.net/lote/detalhe/73213", " Motor Honda a Gasolina  4 Tempos GX 35. Para uso Diversos como: Estacionário, Bomba d'água, Gerador, Embarcações, Engenho, Roçadeiras, Régua Vibratória, Motopoda. Entre outras funções.")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490,00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=HYPERLINK("https://leilaoonline.net/lote/detalhe/73160", "745")</f>
      </c>
      <c r="B251" s="4" t="s">
        <f>=HYPERLINK("https://leilaoonline.net/lote/detalhe/73160", "KIT COLEÇÃO C/ 30 MINI GARRAFAS SUVENIR. 60ml CADA, SENDO CACHAÇA/ VODKA / BLEND/ LICORES/ COQUETEL E OUTROS. CERCA DE 30 SABORES DIFERENTES. GARRAFAS DE VIDRO, TAMPA DE ALUMÍNIO, BEBIDAS ORIGINAIS.")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190,00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=HYPERLINK("https://leilaoonline.net/lote/detalhe/73186", "750")</f>
      </c>
      <c r="B252" s="4" t="s">
        <f>=HYPERLINK("https://leilaoonline.net/lote/detalhe/73186", " 30 GARRAFAS DE CACHAÇA SABOR JABUTICABA - 700ml CADA GARRAFA")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=HYPERLINK("https://leilaoonline.net/lote/detalhe/73179", "752")</f>
      </c>
      <c r="B253" s="4" t="s">
        <f>=HYPERLINK("https://leilaoonline.net/lote/detalhe/73179", " 30 GARRAFAS DE CACHAÇA SABOR UMBURANA - 700ml CADA GARRAFA")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=HYPERLINK("https://leilaoonline.net/lote/detalhe/73187", "753")</f>
      </c>
      <c r="B254" s="4" t="s">
        <f>=HYPERLINK("https://leilaoonline.net/lote/detalhe/73187", " 30 GARRAFAS DE CACHAÇA SABOR JABUTICABA - 700ml CADA GARRAFA")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=HYPERLINK("https://leilaoonline.net/lote/detalhe/73204", "754")</f>
      </c>
      <c r="B255" s="4" t="s">
        <f>=HYPERLINK("https://leilaoonline.net/lote/detalhe/73204", " LOTE COM APROX. 100 UNIDADES DE SPINNERS , DIVERSOS MODELOS E CORES. (sem uso, nas caixas) [ Confira o Vídeo ]")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=HYPERLINK("https://leilaoonline.net/lote/detalhe/73161", "755")</f>
      </c>
      <c r="B256" s="4" t="s">
        <f>=HYPERLINK("https://leilaoonline.net/lote/detalhe/73161", "KIT COLEÇÃO C/ 30 MINI GARRAFAS SUVENIR. 60ml CADA, SENDO CACHAÇA/ VODKA / BLEND/ LICORES/ COQUETEL E OUTROS. CERCA DE 30 SABORES DIFERENTES. GARRAFAS DE VIDRO, TAMPA DE ALUMÍNIO, BEBIDAS ORIGINAIS.")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190,00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=HYPERLINK("https://leilaoonline.net/lote/detalhe/73193", "755")</f>
      </c>
      <c r="B257" s="4" t="s">
        <f>=HYPERLINK("https://leilaoonline.net/lote/detalhe/73193", "100 GARRAFAS DE CACHAÇA SABORES VARIADOS - 700ml CADA GARRAFA")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850,00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=HYPERLINK("https://leilaoonline.net/lote/detalhe/73166", "757")</f>
      </c>
      <c r="B258" s="4" t="s">
        <f>=HYPERLINK("https://leilaoonline.net/lote/detalhe/73166", " 30 GARRAFAS DE CACHAÇA SABOR CANELINHA OURO - 700ml CADA GARRAFA")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=HYPERLINK("https://leilaoonline.net/lote/detalhe/73108", "758")</f>
      </c>
      <c r="B259" s="4" t="s">
        <f>=HYPERLINK("https://leilaoonline.net/lote/detalhe/73108", " LOTE C/ 30 GARRAFAS DE CACHAÇA PRATA. 720ml CADA, ENVELHECIDAS NO BARRIL DE MADEIRA")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=HYPERLINK("https://leilaoonline.net/lote/detalhe/73174", "760")</f>
      </c>
      <c r="B260" s="4" t="s">
        <f>=HYPERLINK("https://leilaoonline.net/lote/detalhe/73174", "300 GARRAFAS DE CACHAÇA SABORES VARIADOS - 700ml CADA GARRAFA")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2.500,00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=HYPERLINK("https://leilaoonline.net/lote/detalhe/73134", "765")</f>
      </c>
      <c r="B261" s="4" t="s">
        <f>=HYPERLINK("https://leilaoonline.net/lote/detalhe/73134", " LOTE COM APROX. 100 UNIDADES DE SPINNERS , DIVERSOS MODELOS E CORES. (sem uso, nas caixas) [ Confira o Vídeo ]")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=HYPERLINK("https://leilaoonline.net/lote/detalhe/73194", "770")</f>
      </c>
      <c r="B262" s="4" t="s">
        <f>=HYPERLINK("https://leilaoonline.net/lote/detalhe/73194", "30 GARRAFAS DE CACHAÇA DE CARVALHO, ENVELHECIDA EM BARRIL DE MADEIRA DE CARVALHO, (MACIA E AMADEIRADA)")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=HYPERLINK("https://leilaoonline.net/lote/detalhe/73113", "771")</f>
      </c>
      <c r="B263" s="4" t="s">
        <f>=HYPERLINK("https://leilaoonline.net/lote/detalhe/73113", " 30 GARRAFAS DE CACHAÇA AMARELINHA DE ALAMBIQUE, ARMAZENADAS E ENVELHECIDAS EM BARRIL DE CARVALHO, 700ml CADA GARRAFA")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=HYPERLINK("https://leilaoonline.net/lote/detalhe/73164", "777")</f>
      </c>
      <c r="B264" s="4" t="s">
        <f>=HYPERLINK("https://leilaoonline.net/lote/detalhe/73164", " 30 GARRAFAS DE CACHAÇA SABOR COQUNHO MEL - 700ml CADA GARRAFA")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=HYPERLINK("https://leilaoonline.net/lote/detalhe/73119", "799")</f>
      </c>
      <c r="B265" s="4" t="s">
        <f>=HYPERLINK("https://leilaoonline.net/lote/detalhe/73119", " LOTE C/ 30 GARRAFAS DE CACHAÇA DE BANANA (38 GL). 720ml CADA, FEITA COM EXTRATO NATURAL DE BANANA (CACHAÇA DA ROÇA)")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=HYPERLINK("https://leilaoonline.net/lote/detalhe/73095", "800")</f>
      </c>
      <c r="B266" s="4" t="s">
        <f>=HYPERLINK("https://leilaoonline.net/lote/detalhe/73095", "03 GARRAFÕES DE 4,5 LITROS CADA DE CACHAÇA AMARELINHA ENVELHECIDA EM BARRIL DE MADEIRA DE CARVALHO")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120,00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=HYPERLINK("https://leilaoonline.net/lote/detalhe/73165", "801")</f>
      </c>
      <c r="B267" s="4" t="s">
        <f>=HYPERLINK("https://leilaoonline.net/lote/detalhe/73165", " 30 GARRAFAS DE CACHAÇA SABOR COQUNHO MEL - 700ml CADA GARRAFA")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=HYPERLINK("https://leilaoonline.net/lote/detalhe/73177", "805")</f>
      </c>
      <c r="B268" s="4" t="s">
        <f>=HYPERLINK("https://leilaoonline.net/lote/detalhe/73177", " 30 GARRAFAS DE CACHAÇA SABOR PEQUI - 700ml CADA GARRAFA")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=HYPERLINK("https://leilaoonline.net/lote/detalhe/73129", "806")</f>
      </c>
      <c r="B269" s="4" t="s">
        <f>=HYPERLINK("https://leilaoonline.net/lote/detalhe/73129", "30 GARRAFAS DE CACHAÇA DE CARVALHO, ENVELHECIDA EM BARRIL DE MADEIRA DE CARVALHO, (MACIA E AMADEIRADA)")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250,00</t>
        </is>
      </c>
      <c r="F2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2026-06-15T02:39:09.00Z</dcterms:created>
  <dc:creator>Tellks Tecnologia</dc:creator>
  <cp:revision>0</cp:revision>
</cp:coreProperties>
</file>