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220Ton de Tubos • Frontier • Tratores • Retroescavadeira CAT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=HYPERLINK("https://leilaoonline.net/lote/detalhe/68634", "001")</f>
      </c>
      <c r="B11" s="4" t="s">
        <f>=HYPERLINK("https://leilaoonline.net/lote/detalhe/68634",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69.700,00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=HYPERLINK("https://leilaoonline.net/lote/detalhe/68879", "002")</f>
      </c>
      <c r="B12" s="4" t="s">
        <f>=HYPERLINK("https://leilaoonline.net/lote/detalhe/68879", "TRATOR VALMET 110; ANO 1977; FUNCIONANDO 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16.000,00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=HYPERLINK("https://leilaoonline.net/lote/detalhe/68674", "003")</f>
      </c>
      <c r="B13" s="4" t="s">
        <f>=HYPERLINK("https://leilaoonline.net/lote/detalhe/68674", "TRATOR MASSEY FERGUSSON 50X; ANO 1972; MOTOR, HIDRÁULICO E CÂMBIO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=HYPERLINK("https://leilaoonline.net/lote/detalhe/68643", "004")</f>
      </c>
      <c r="B14" s="4" t="s">
        <f>=HYPERLINK("https://leilaoonline.net/lote/detalhe/68643", "MASSEY FERGUSON 95 X; ANO 1974; DIREÇÃO HIDRÁULICA E CONTROLE - FUNCIONANDO")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16.250,00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=HYPERLINK("https://leilaoonline.net/lote/detalhe/68646", "005")</f>
      </c>
      <c r="B15" s="4" t="s">
        <f>=HYPERLINK("https://leilaoonline.net/lote/detalhe/68646", "TRATOR MASSEY FERGUSSON 65X; ANO 1973 -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=HYPERLINK("https://leilaoonline.net/lote/detalhe/68645", "006")</f>
      </c>
      <c r="B16" s="4" t="s">
        <f>=HYPERLINK("https://leilaoonline.net/lote/detalhe/68645", "VALMET 110; ANO 1980 -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=HYPERLINK("https://leilaoonline.net/lote/detalhe/68647", "007")</f>
      </c>
      <c r="B17" s="4" t="s">
        <f>=HYPERLINK("https://leilaoonline.net/lote/detalhe/68647", "TRATOR NEW HOLAND 3030; ANO 1997 - FUNCIONANDO")</f>
      </c>
      <c r="C17" s="4" t="inlineStr">
        <is>
          <t>Vendido</t>
        </is>
      </c>
      <c r="D17" s="4" t="inlineStr">
        <is>
          <t>41</t>
        </is>
      </c>
      <c r="E17" s="5" t="inlineStr">
        <is>
          <t>31.500,00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=HYPERLINK("https://leilaoonline.net/lote/detalhe/68638", "008")</f>
      </c>
      <c r="B18" s="4" t="s">
        <f>=HYPERLINK("https://leilaoonline.net/lote/detalhe/68638", "TRATOR VALMET 80 I.D.; ANO 1972 - FUNCIONANDO")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14.500,00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=HYPERLINK("https://leilaoonline.net/lote/detalhe/68644", "009")</f>
      </c>
      <c r="B19" s="4" t="s">
        <f>=HYPERLINK("https://leilaoonline.net/lote/detalhe/68644", "PÁ CARREGADEIRA W7, ANO 1971; MOTOR SEM FUNCIONAR; ACOMPANHA MOTOR RESERVA")</f>
      </c>
      <c r="C19" s="4" t="inlineStr">
        <is>
          <t>Vendido</t>
        </is>
      </c>
      <c r="D19" s="4" t="inlineStr">
        <is>
          <t>92</t>
        </is>
      </c>
      <c r="E19" s="5" t="inlineStr">
        <is>
          <t>25.250,00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=HYPERLINK("https://leilaoonline.net/lote/detalhe/68715", "010")</f>
      </c>
      <c r="B20" s="4" t="s">
        <f>=HYPERLINK("https://leilaoonline.net/lote/detalhe/68715", "TRATOR CBT 1000; 4 CILINDROS; MOTOR DE MERCEDES BENZ; COM CARRETA 2 RODAS; OBS: ACOMPANHA HIDRÁULICO DESMONTADO - FUNCIONANDO")</f>
      </c>
      <c r="C20" s="4" t="inlineStr">
        <is>
          <t>Vendido</t>
        </is>
      </c>
      <c r="D20" s="4" t="inlineStr">
        <is>
          <t>61</t>
        </is>
      </c>
      <c r="E20" s="5" t="inlineStr">
        <is>
          <t>15.500,00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=HYPERLINK("https://leilaoonline.net/lote/detalhe/68640", "011")</f>
      </c>
      <c r="B21" s="4" t="s">
        <f>=HYPERLINK("https://leilaoonline.net/lote/detalhe/68640", "RETROESCAVADEIRA VALMET 65 I.D. MOD. I.V / ANO 1980; SEM BATERIA; (FALTAM 2 SAPATAS DOS PÉS TRASEIROS,QUE APOIAM NO SOLO")</f>
      </c>
      <c r="C21" s="4" t="inlineStr">
        <is>
          <t>Não vendido</t>
        </is>
      </c>
      <c r="D21" s="4" t="inlineStr">
        <is>
          <t>55</t>
        </is>
      </c>
      <c r="E21" s="5" t="inlineStr">
        <is>
          <t>20.700,00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=HYPERLINK("https://leilaoonline.net/lote/detalhe/68716", "012")</f>
      </c>
      <c r="B22" s="4" t="s">
        <f>=HYPERLINK("https://leilaoonline.net/lote/detalhe/68716", "PULVERIZADOR JACTO COLUMBIA AD18")</f>
      </c>
      <c r="C22" s="4" t="inlineStr">
        <is>
          <t>Vendido</t>
        </is>
      </c>
      <c r="D22" s="4" t="inlineStr">
        <is>
          <t>35</t>
        </is>
      </c>
      <c r="E22" s="5" t="inlineStr">
        <is>
          <t>16.150,00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=HYPERLINK("https://leilaoonline.net/lote/detalhe/68718", "013")</f>
      </c>
      <c r="B23" s="4" t="s">
        <f>=HYPERLINK("https://leilaoonline.net/lote/detalhe/68718", "TRATOR VALMET; MODELO 600D; ANO 1960 - FUNCIONANDO")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=HYPERLINK("https://leilaoonline.net/lote/detalhe/68931", "014")</f>
      </c>
      <c r="B24" s="4" t="s">
        <f>=HYPERLINK("https://leilaoonline.net/lote/detalhe/68931", "FIAT; WEEKEND ADVENTURE; 2014/2015; PRATA; ALCO./GASOL. - FUNCIONANDO")</f>
      </c>
      <c r="C24" s="4" t="inlineStr">
        <is>
          <t>Vendido</t>
        </is>
      </c>
      <c r="D24" s="4" t="inlineStr">
        <is>
          <t>78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=HYPERLINK("https://leilaoonline.net/lote/detalhe/68770", "014")</f>
      </c>
      <c r="B25" s="4" t="s">
        <f>=HYPERLINK("https://leilaoonline.net/lote/detalhe/68770", "LANCHA ANO 1995 MOTOR 135 HP - COMPRIMENTO TOTAL: 6,45 M - CARRETINHA INCLUSA")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18.250,00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=HYPERLINK("https://leilaoonline.net/lote/detalhe/68677", "015")</f>
      </c>
      <c r="B26" s="4" t="s">
        <f>=HYPERLINK("https://leilaoonline.net/lote/detalhe/68677", "FIAT; WEEKEND ADVENTURE; 2014/2015; PRATA; ALCO./GASOL. - FUNCIONANDO")</f>
      </c>
      <c r="C26" s="4" t="inlineStr">
        <is>
          <t>Não vendido</t>
        </is>
      </c>
      <c r="D26" s="4" t="inlineStr">
        <is>
          <t>88</t>
        </is>
      </c>
      <c r="E26" s="5" t="inlineStr">
        <is>
          <t>23.750,00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=HYPERLINK("https://leilaoonline.net/lote/detalhe/68678", "016")</f>
      </c>
      <c r="B27" s="4" t="s">
        <f>=HYPERLINK("https://leilaoonline.net/lote/detalhe/68678", "NISSAN; FRONTIER XE 4X2; 2012/2013; PRETA; DIESEL; MOTOR DESMONTADO")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=HYPERLINK("https://leilaoonline.net/lote/detalhe/68927", "017")</f>
      </c>
      <c r="B28" s="4" t="s">
        <f>=HYPERLINK("https://leilaoonline.net/lote/detalhe/68927", "TRATOR VALMET 62 ID; ANO APROXIMADO 1977")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=HYPERLINK("https://leilaoonline.net/lote/detalhe/68928", "018")</f>
      </c>
      <c r="B29" s="4" t="s">
        <f>=HYPERLINK("https://leilaoonline.net/lote/detalhe/68928", "TRATOR DAVID BROWN 900; SEM IDENTIFICAÇÃO DE ANO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=HYPERLINK("https://leilaoonline.net/lote/detalhe/68932", "019")</f>
      </c>
      <c r="B30" s="4" t="s">
        <f>=HYPERLINK("https://leilaoonline.net/lote/detalhe/68932", "UMA PLATAFORMA PARA GUINCHO; MARCA OSMAR C/ ASA DELTA.")</f>
      </c>
      <c r="C30" s="4" t="inlineStr">
        <is>
          <t>Vendido</t>
        </is>
      </c>
      <c r="D30" s="4" t="inlineStr">
        <is>
          <t>68</t>
        </is>
      </c>
      <c r="E30" s="5" t="inlineStr">
        <is>
          <t>24.000,00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=HYPERLINK("https://leilaoonline.net/lote/detalhe/68933", "020")</f>
      </c>
      <c r="B31" s="4" t="s">
        <f>=HYPERLINK("https://leilaoonline.net/lote/detalhe/68933", "VOLVO; NL10 340 4X2; 1993/1993; BRANCA; DIESEL - MUNCK 8TON. - FUNCIONANDO")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132.950,00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=HYPERLINK("https://leilaoonline.net/lote/detalhe/68934", "021")</f>
      </c>
      <c r="B32" s="4" t="s">
        <f>=HYPERLINK("https://leilaoonline.net/lote/detalhe/68934", "IVECOFIAT; DAILY3510 VAN1; 2002/2002; BRANCA; DIESEL - FUNCIONANDO")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30.250,00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=HYPERLINK("https://leilaoonline.net/lote/detalhe/69072", "022")</f>
      </c>
      <c r="B33" s="4" t="s">
        <f>=HYPERLINK("https://leilaoonline.net/lote/detalhe/69072", "RETROESCAVADEIRA MASSEY FERGUSSON; MODELO 86; ANO APROXIMADO 1986/1988 -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23.000,00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=HYPERLINK("https://leilaoonline.net/lote/detalhe/68635", "023")</f>
      </c>
      <c r="B34" s="4" t="s">
        <f>=HYPERLINK("https://leilaoonline.net/lote/detalhe/68635", "BATEDEIRA DE FEIJÃO E AMENDOIM; MARCA MIAC")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=HYPERLINK("https://leilaoonline.net/lote/detalhe/68648", "024")</f>
      </c>
      <c r="B35" s="4" t="s">
        <f>=HYPERLINK("https://leilaoonline.net/lote/detalhe/68648", "GAIOLA PARA CARGA VIVA PARA CAMINHÃO 3/4")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4.950,00</t>
        </is>
      </c>
      <c r="F35" s="4" t="inlineStr">
        <is>
          <t>1150.00</t>
        </is>
      </c>
    </row>
    <row collapsed="false" customFormat="false" customHeight="false" hidden="false" ht="12.1" outlineLevel="0" r="36">
      <c r="A36" s="5" t="s">
        <f>=HYPERLINK("https://leilaoonline.net/lote/detalhe/68642", "025")</f>
      </c>
      <c r="B36" s="4" t="s">
        <f>=HYPERLINK("https://leilaoonline.net/lote/detalhe/68642", "ÔNIBUS M.BENZ/INDUSCAR APACHE U, ANO 2010/2010 CAP 26 P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=HYPERLINK("https://leilaoonline.net/lote/detalhe/68637", "026")</f>
      </c>
      <c r="B37" s="4" t="s">
        <f>=HYPERLINK("https://leilaoonline.net/lote/detalhe/68637", " veja vídeo - ONIBUS M.BENZ/INDUSCAR FOZ U, ANO 2010/2010 CAP 31 P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=HYPERLINK("https://leilaoonline.net/lote/detalhe/68671", "028")</f>
      </c>
      <c r="B38" s="4" t="s">
        <f>=HYPERLINK("https://leilaoonline.net/lote/detalhe/68671", "IMPLEMENTOS (2 ARADOS; 3 DISCOS REVERSÍVEL; 1 GRADE COM 12 DISCOS)")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1.750,00</t>
        </is>
      </c>
      <c r="F38" s="4" t="inlineStr">
        <is>
          <t>1150.00</t>
        </is>
      </c>
    </row>
    <row collapsed="false" customFormat="false" customHeight="false" hidden="false" ht="12.1" outlineLevel="0" r="39">
      <c r="A39" s="5" t="s">
        <f>=HYPERLINK("https://leilaoonline.net/lote/detalhe/68935", "033")</f>
      </c>
      <c r="B39" s="4" t="s">
        <f>=HYPERLINK("https://leilaoonline.net/lote/detalhe/68935", "RENAULT; DUSTER 20D 4X2; 2014/2015; PRATA; ALCO./GASOL. - FROTA 240")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14.300,00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=HYPERLINK("https://leilaoonline.net/lote/detalhe/68639", "038")</f>
      </c>
      <c r="B40" s="4" t="s">
        <f>=HYPERLINK("https://leilaoonline.net/lote/detalhe/68639", "novas fotos GARRA SUCATEIRO MARCA USICAMP - SEM USO (LOTE APENAS A GARRA com ESTRUTURA de trabalho)")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50.000,00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=HYPERLINK("https://leilaoonline.net/lote/detalhe/68670", "040")</f>
      </c>
      <c r="B41" s="4" t="s">
        <f>=HYPERLINK("https://leilaoonline.net/lote/detalhe/68670", "3 PULVERIZADORES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=HYPERLINK("https://leilaoonline.net/lote/detalhe/68641", "046")</f>
      </c>
      <c r="B42" s="4" t="s">
        <f>=HYPERLINK("https://leilaoonline.net/lote/detalhe/68641", "COLHEITADEIRA MF 3640 ANO 1985 COM BOCA DE MILHO")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=HYPERLINK("https://leilaoonline.net/lote/detalhe/68675", "062")</f>
      </c>
      <c r="B43" s="4" t="s">
        <f>=HYPERLINK("https://leilaoonline.net/lote/detalhe/68675", "IVECO; DAILYCAMPO3510 CC1; 2004/2005; BRANCA; DIESEL - FUNCIONANDO")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20.800,00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=HYPERLINK("https://leilaoonline.net/lote/detalhe/68673", "072")</f>
      </c>
      <c r="B44" s="4" t="s">
        <f>=HYPERLINK("https://leilaoonline.net/lote/detalhe/68673", "IMPLEMENTOS (1 CARRETA COM 4 RODAS PARA REFORMAR; 1 PLANTADEIRA DE 3 LINHAS; 1 CALCAREADEIRA ADUBADEIRA)")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=HYPERLINK("https://leilaoonline.net/lote/detalhe/68672", "073")</f>
      </c>
      <c r="B45" s="4" t="s">
        <f>=HYPERLINK("https://leilaoonline.net/lote/detalhe/68672", "IMPLEMENTOS (2 SUBSOLADORES DE 1 HASTE; 1 DISCADOR DE 2 RUAS; 1 DESFIBRADEIRA SEM MOTORR")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=HYPERLINK("https://leilaoonline.net/lote/detalhe/68649", "101")</f>
      </c>
      <c r="B46" s="4" t="s">
        <f>=HYPERLINK("https://leilaoonline.net/lote/detalhe/68649", "novas fotos USINA DOSADORA COMPLETA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=HYPERLINK("https://leilaoonline.net/lote/detalhe/68652", "116")</f>
      </c>
      <c r="B47" s="4" t="s">
        <f>=HYPERLINK("https://leilaoonline.net/lote/detalhe/68652", "32 tonelas TUBOS 3 mts comprimento  X "2" polegada VENDA POR KILO")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=HYPERLINK("https://leilaoonline.net/lote/detalhe/68653", "117")</f>
      </c>
      <c r="B48" s="4" t="s">
        <f>=HYPERLINK("https://leilaoonline.net/lote/detalhe/68653", "32 tonelas TUBOS 3 mts comprimento  X "2" polegada VENDA POR KILO")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1,80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=HYPERLINK("https://leilaoonline.net/lote/detalhe/68651", "118")</f>
      </c>
      <c r="B49" s="4" t="s">
        <f>=HYPERLINK("https://leilaoonline.net/lote/detalhe/68651", "32 tonelas TUBOS 3 mts comprimento  X "2" polegada VENDA POR KILO")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1,80</t>
        </is>
      </c>
      <c r="F49" s="4" t="inlineStr">
        <is>
          <t>0.01</t>
        </is>
      </c>
    </row>
    <row collapsed="false" customFormat="false" customHeight="false" hidden="false" ht="12.1" outlineLevel="0" r="50">
      <c r="A50" s="5" t="s">
        <f>=HYPERLINK("https://leilaoonline.net/lote/detalhe/68654", "119")</f>
      </c>
      <c r="B50" s="4" t="s">
        <f>=HYPERLINK("https://leilaoonline.net/lote/detalhe/68654", "32 tonelas TUBOS 3 mts comprimento  X "2" polegada VENDA POR KILO")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1,80</t>
        </is>
      </c>
      <c r="F50" s="4" t="inlineStr">
        <is>
          <t>0.01</t>
        </is>
      </c>
    </row>
    <row collapsed="false" customFormat="false" customHeight="false" hidden="false" ht="12.1" outlineLevel="0" r="51">
      <c r="A51" s="5" t="s">
        <f>=HYPERLINK("https://leilaoonline.net/lote/detalhe/68655", "120")</f>
      </c>
      <c r="B51" s="4" t="s">
        <f>=HYPERLINK("https://leilaoonline.net/lote/detalhe/68655", "32 tonelas TUBOS 3 mts comprimento  X "2" polegada VENDA POR KILO")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1,80</t>
        </is>
      </c>
      <c r="F51" s="4" t="inlineStr">
        <is>
          <t>0.01</t>
        </is>
      </c>
    </row>
    <row collapsed="false" customFormat="false" customHeight="false" hidden="false" ht="12.1" outlineLevel="0" r="52">
      <c r="A52" s="5" t="s">
        <f>=HYPERLINK("https://leilaoonline.net/lote/detalhe/68656", "121")</f>
      </c>
      <c r="B52" s="4" t="s">
        <f>=HYPERLINK("https://leilaoonline.net/lote/detalhe/68656", "32 tonelas TUBOS 3 mts comprimento  X "2" polegada VENDA POR KILO")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1,80</t>
        </is>
      </c>
      <c r="F52" s="4" t="inlineStr">
        <is>
          <t>0.01</t>
        </is>
      </c>
    </row>
    <row collapsed="false" customFormat="false" customHeight="false" hidden="false" ht="12.1" outlineLevel="0" r="53">
      <c r="A53" s="5" t="s">
        <f>=HYPERLINK("https://leilaoonline.net/lote/detalhe/68657", "122")</f>
      </c>
      <c r="B53" s="4" t="s">
        <f>=HYPERLINK("https://leilaoonline.net/lote/detalhe/68657", "32 tonelas TUBOS 3 mts comprimento  X "2" polegada VENDA POR KILO")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1,80</t>
        </is>
      </c>
      <c r="F53" s="4" t="inlineStr">
        <is>
          <t>0.01</t>
        </is>
      </c>
    </row>
    <row collapsed="false" customFormat="false" customHeight="false" hidden="false" ht="12.1" outlineLevel="0" r="54">
      <c r="A54" s="5" t="s">
        <f>=HYPERLINK("https://leilaoonline.net/lote/detalhe/68665", "124")</f>
      </c>
      <c r="B54" s="4" t="s">
        <f>=HYPERLINK("https://leilaoonline.net/lote/detalhe/68665", "BOCA DE COLHEDORA COMPRIMENTO 7.50 SEMI NOVA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=HYPERLINK("https://leilaoonline.net/lote/detalhe/68666", "125")</f>
      </c>
      <c r="B55" s="4" t="s">
        <f>=HYPERLINK("https://leilaoonline.net/lote/detalhe/68666", "3 GERADORES MARCA STEMAC DE 40 CV")</f>
      </c>
      <c r="C55" s="4" t="inlineStr">
        <is>
          <t>Vendido</t>
        </is>
      </c>
      <c r="D55" s="4" t="inlineStr">
        <is>
          <t>29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=HYPERLINK("https://leilaoonline.net/lote/detalhe/68667", "126")</f>
      </c>
      <c r="B56" s="4" t="s">
        <f>=HYPERLINK("https://leilaoonline.net/lote/detalhe/68667", "3 CARRETAS COM 4 BANHEIROS CADA")</f>
      </c>
      <c r="C56" s="4" t="inlineStr">
        <is>
          <t>Não vendido</t>
        </is>
      </c>
      <c r="D56" s="4" t="inlineStr">
        <is>
          <t>25</t>
        </is>
      </c>
      <c r="E56" s="5" t="inlineStr">
        <is>
          <t>6.300,00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=HYPERLINK("https://leilaoonline.net/lote/detalhe/68668", "127")</f>
      </c>
      <c r="B57" s="4" t="s">
        <f>=HYPERLINK("https://leilaoonline.net/lote/detalhe/68668", "1 PLANTADEIRA MARCA SEMEATO PARA 12 LINHAS")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=HYPERLINK("https://leilaoonline.net/lote/detalhe/68669", "128")</f>
      </c>
      <c r="B58" s="4" t="s">
        <f>=HYPERLINK("https://leilaoonline.net/lote/detalhe/68669", "1 PLANTADEIRA MARCA JUMIL PARA 14 LINHAS")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=HYPERLINK("https://leilaoonline.net/lote/detalhe/68676", "152")</f>
      </c>
      <c r="B59" s="4" t="s">
        <f>=HYPERLINK("https://leilaoonline.net/lote/detalhe/68676", "GM; S10 2.2 RONTAN AMB; 2000/2000; BRANCA; GASOLINA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8.150,00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=HYPERLINK("https://leilaoonline.net/lote/detalhe/68658", "390")</f>
      </c>
      <c r="B60" s="4" t="s">
        <f>=HYPERLINK("https://leilaoonline.net/lote/detalhe/68658", "PENEIRA VIBRATÓRIA MARCA FAÇO 2 metros largura")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2.650,00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=HYPERLINK("https://leilaoonline.net/lote/detalhe/68659", "420")</f>
      </c>
      <c r="B61" s="4" t="s">
        <f>=HYPERLINK("https://leilaoonline.net/lote/detalhe/68659", "PENEIRA  3 metrôs  de comprimento 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=HYPERLINK("https://leilaoonline.net/lote/detalhe/68660", "500")</f>
      </c>
      <c r="B62" s="4" t="s">
        <f>=HYPERLINK("https://leilaoonline.net/lote/detalhe/68660", "CARRETA PARA TRATOR METÁLICA DE 2x1.4 MTS; VASCULANTE DE 2 RODAS.")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=HYPERLINK("https://leilaoonline.net/lote/detalhe/68650", "1028")</f>
      </c>
      <c r="B63" s="4" t="s">
        <f>=HYPERLINK("https://leilaoonline.net/lote/detalhe/68650", "CARRETA ROSSETI ANO 86 PARA 2500KG - ESPARRAMAR CALCARREO")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=HYPERLINK("https://leilaoonline.net/lote/detalhe/68664", "1037")</f>
      </c>
      <c r="B64" s="4" t="s">
        <f>=HYPERLINK("https://leilaoonline.net/lote/detalhe/68664", "GAIOLA DO CAMINHÃO MERCEDES BENZ COM 6.70 METROS")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=HYPERLINK("https://leilaoonline.net/lote/detalhe/68661", "1038")</f>
      </c>
      <c r="B65" s="4" t="s">
        <f>=HYPERLINK("https://leilaoonline.net/lote/detalhe/68661", "SOBRE GUARDA PARA TRANSPORTE DE ANIMAIS, MADEIRA YPE. MEDIDAS: 5,90M (COMPRIMENTO) X 1,90M (ALTURA) X 2,50M (LARGURA)")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=HYPERLINK("https://leilaoonline.net/lote/detalhe/68717", "1050")</f>
      </c>
      <c r="B66" s="4" t="s">
        <f>=HYPERLINK("https://leilaoonline.net/lote/detalhe/68717", "LAVADORA; MARCA: GILBARCO - FALTA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=HYPERLINK("https://leilaoonline.net/lote/detalhe/68663", "1052")</f>
      </c>
      <c r="B67" s="4" t="s">
        <f>=HYPERLINK("https://leilaoonline.net/lote/detalhe/68663", "2 ESTUFAS PARA ELETRODOS; MARCA: THERMOSOLDA")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=HYPERLINK("https://leilaoonline.net/lote/detalhe/68930", "1053")</f>
      </c>
      <c r="B68" s="4" t="s">
        <f>=HYPERLINK("https://leilaoonline.net/lote/detalhe/68930", "FIAT; WEEKEND ADVENTURE; 2014/2015; PRATA; ALCO./GASOL. - FUNCIONANDO")</f>
      </c>
      <c r="C68" s="4" t="inlineStr">
        <is>
          <t>Não vendido</t>
        </is>
      </c>
      <c r="D68" s="4" t="inlineStr">
        <is>
          <t>14</t>
        </is>
      </c>
      <c r="E68" s="5" t="inlineStr">
        <is>
          <t>23.800,00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2026-08-14T11:20:32.00Z</dcterms:created>
  <dc:creator>Tellks Tecnologia</dc:creator>
  <cp:revision>0</cp:revision>
</cp:coreProperties>
</file>