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LOTES&lt;/b&gt; -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=HYPERLINK("https://leilaoonline.net/lote/detalhe/66938", "056")</f>
      </c>
      <c r="B11" s="4" t="s">
        <f>=HYPERLINK("https://leilaoonline.net/lote/detalhe/66938", " Gravador de Rolo Pioneer RT/ 707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=HYPERLINK("https://leilaoonline.net/lote/detalhe/66937", "057")</f>
      </c>
      <c r="B12" s="4" t="s">
        <f>=HYPERLINK("https://leilaoonline.net/lote/detalhe/66937", " Video cassette Recorder JVC HR-3300U - Japones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=HYPERLINK("https://leilaoonline.net/lote/detalhe/66346", "114")</f>
      </c>
      <c r="B13" s="4" t="s">
        <f>=HYPERLINK("https://leilaoonline.net/lote/detalhe/66346", " Lote com 7 porta copos em vidro")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=HYPERLINK("https://leilaoonline.net/lote/detalhe/66326", "132")</f>
      </c>
      <c r="B14" s="4" t="s">
        <f>=HYPERLINK("https://leilaoonline.net/lote/detalhe/66326", " Luminária de mesa em porcelana")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=HYPERLINK("https://leilaoonline.net/lote/detalhe/66347", "293")</f>
      </c>
      <c r="B15" s="4" t="s">
        <f>=HYPERLINK("https://leilaoonline.net/lote/detalhe/66347", " Filtro de porcelana - 43 cm")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=HYPERLINK("https://leilaoonline.net/lote/detalhe/66350", "294")</f>
      </c>
      <c r="B16" s="4" t="s">
        <f>=HYPERLINK("https://leilaoonline.net/lote/detalhe/66350", " Filtro em porcelana -22 cm")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=HYPERLINK("https://leilaoonline.net/lote/detalhe/66348", "295")</f>
      </c>
      <c r="B17" s="4" t="s">
        <f>=HYPERLINK("https://leilaoonline.net/lote/detalhe/66348", " Filtro em porcelana - 53 Cm - Déc 70.")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=HYPERLINK("https://leilaoonline.net/lote/detalhe/66351", "311")</f>
      </c>
      <c r="B18" s="4" t="s">
        <f>=HYPERLINK("https://leilaoonline.net/lote/detalhe/66351", " Medalhão em metal espessurado a prata ( 19.5 cm diam.)")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=HYPERLINK("https://leilaoonline.net/lote/detalhe/66349", "313")</f>
      </c>
      <c r="B19" s="4" t="s">
        <f>=HYPERLINK("https://leilaoonline.net/lote/detalhe/66349", " Luminária em metal espessurado a prata ( 47 x 13 x 13 cm)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=HYPERLINK("https://leilaoonline.net/lote/detalhe/66352", "321")</f>
      </c>
      <c r="B20" s="4" t="s">
        <f>=HYPERLINK("https://leilaoonline.net/lote/detalhe/66352", " Licoreira quadrangular em cristal - Lapidada ( 24.5cm)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=HYPERLINK("https://leilaoonline.net/lote/detalhe/66353", "335")</f>
      </c>
      <c r="B21" s="4" t="s">
        <f>=HYPERLINK("https://leilaoonline.net/lote/detalhe/66353", " Licoreira em cristal Europeu - ( 29cm)")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=HYPERLINK("https://leilaoonline.net/lote/detalhe/66354", "339")</f>
      </c>
      <c r="B22" s="4" t="s">
        <f>=HYPERLINK("https://leilaoonline.net/lote/detalhe/66354", " Prato importado em porcelana chinesa ( 31cm)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=HYPERLINK("https://leilaoonline.net/lote/detalhe/66355", "345")</f>
      </c>
      <c r="B23" s="4" t="s">
        <f>=HYPERLINK("https://leilaoonline.net/lote/detalhe/66355", " Par de castiçais em metal dourado ( 23cm)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=HYPERLINK("https://leilaoonline.net/lote/detalhe/66356", "355")</f>
      </c>
      <c r="B24" s="4" t="s">
        <f>=HYPERLINK("https://leilaoonline.net/lote/detalhe/66356", " Medalhão de parede em metal dourado - (32cm)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=HYPERLINK("https://leilaoonline.net/lote/detalhe/66358", "358")</f>
      </c>
      <c r="B25" s="4" t="s">
        <f>=HYPERLINK("https://leilaoonline.net/lote/detalhe/66358", " Lote com: 100 uni. Facas em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=HYPERLINK("https://leilaoonline.net/lote/detalhe/66357", "360")</f>
      </c>
      <c r="B26" s="4" t="s">
        <f>=HYPERLINK("https://leilaoonline.net/lote/detalhe/66357", " Lote com: 100 facas e 1. tesoura")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=HYPERLINK("https://leilaoonline.net/lote/detalhe/66359", "362")</f>
      </c>
      <c r="B27" s="4" t="s">
        <f>=HYPERLINK("https://leilaoonline.net/lote/detalhe/66359", " Lote com: 100 facas em inox. (apenas as facas)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=HYPERLINK("https://leilaoonline.net/lote/detalhe/66360", "364")</f>
      </c>
      <c r="B28" s="4" t="s">
        <f>=HYPERLINK("https://leilaoonline.net/lote/detalhe/66360", " Lote com: 100 facas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=HYPERLINK("https://leilaoonline.net/lote/detalhe/66361", "375")</f>
      </c>
      <c r="B29" s="4" t="s">
        <f>=HYPERLINK("https://leilaoonline.net/lote/detalhe/66361", " Licoreira com taças em vidrão bico de jaca - 25.5 cm jarra - 10cm copo")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=HYPERLINK("https://leilaoonline.net/lote/detalhe/66940", "379")</f>
      </c>
      <c r="B30" s="4" t="s">
        <f>=HYPERLINK("https://leilaoonline.net/lote/detalhe/66940", " Relógio de parede Tagus Sincro - elétrico ( 36cm)")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=HYPERLINK("https://leilaoonline.net/lote/detalhe/66939", "387")</f>
      </c>
      <c r="B31" s="4" t="s">
        <f>=HYPERLINK("https://leilaoonline.net/lote/detalhe/66939", " Máquinas de costura Elgin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=HYPERLINK("https://leilaoonline.net/lote/detalhe/66327", "411")</f>
      </c>
      <c r="B32" s="4" t="s">
        <f>=HYPERLINK("https://leilaoonline.net/lote/detalhe/66327", " Medalhão em metal (39 cm)")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=HYPERLINK("https://leilaoonline.net/lote/detalhe/66328", "415")</f>
      </c>
      <c r="B33" s="4" t="s">
        <f>=HYPERLINK("https://leilaoonline.net/lote/detalhe/66328", " Crucifixo em Marfim - único no Brasil - Europe - ( 39 x 19cm)")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=HYPERLINK("https://leilaoonline.net/lote/detalhe/66331", "423")</f>
      </c>
      <c r="B34" s="4" t="s">
        <f>=HYPERLINK("https://leilaoonline.net/lote/detalhe/66331", " Escultura importada africana em jacarandá - 20cm")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=HYPERLINK("https://leilaoonline.net/lote/detalhe/66330", "424")</f>
      </c>
      <c r="B35" s="4" t="s">
        <f>=HYPERLINK("https://leilaoonline.net/lote/detalhe/66330", " Escultura  em Bronze - 3.2kg - 33 x 27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=HYPERLINK("https://leilaoonline.net/lote/detalhe/66329", "427")</f>
      </c>
      <c r="B36" s="4" t="s">
        <f>=HYPERLINK("https://leilaoonline.net/lote/detalhe/66329", " Jogo de chá importado pintado a mão")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=HYPERLINK("https://leilaoonline.net/lote/detalhe/66332", "456")</f>
      </c>
      <c r="B37" s="4" t="s">
        <f>=HYPERLINK("https://leilaoonline.net/lote/detalhe/66332", " Kit de colheres para chá em prata argentina 925 , cabo retorcido - 12 itens.")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=HYPERLINK("https://leilaoonline.net/lote/detalhe/66335", "470")</f>
      </c>
      <c r="B38" s="4" t="s">
        <f>=HYPERLINK("https://leilaoonline.net/lote/detalhe/66335", " Galheteiro em Madeira e porcelana - com talheres para servir ( 15/ 24cm)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=HYPERLINK("https://leilaoonline.net/lote/detalhe/66338", "472")</f>
      </c>
      <c r="B39" s="4" t="s">
        <f>=HYPERLINK("https://leilaoonline.net/lote/detalhe/66338", " Galheteiro em madeira e porcelana - Com tralheres - ( 41/21 cm)")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=HYPERLINK("https://leilaoonline.net/lote/detalhe/66336", "474")</f>
      </c>
      <c r="B40" s="4" t="s">
        <f>=HYPERLINK("https://leilaoonline.net/lote/detalhe/66336", " Escultura em Resina - importado da itália - Séc XX ( 10 x 16 x 11 cm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=HYPERLINK("https://leilaoonline.net/lote/detalhe/66333", "476")</f>
      </c>
      <c r="B41" s="4" t="s">
        <f>=HYPERLINK("https://leilaoonline.net/lote/detalhe/66333", " Escultura em Resina - importado da itália - Séc XX ( 10 x 16 x 11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=HYPERLINK("https://leilaoonline.net/lote/detalhe/66337", "478")</f>
      </c>
      <c r="B42" s="4" t="s">
        <f>=HYPERLINK("https://leilaoonline.net/lote/detalhe/66337", " Escultura em Resina - importado da itália - Séc XX ( 10 x 16 x 11 cm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=HYPERLINK("https://leilaoonline.net/lote/detalhe/66334", "480")</f>
      </c>
      <c r="B43" s="4" t="s">
        <f>=HYPERLINK("https://leilaoonline.net/lote/detalhe/66334", " Escultura em Resina - importado da itália - Séc XX ( 10 x 16 x 11 cm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=HYPERLINK("https://leilaoonline.net/lote/detalhe/66339", "487")</f>
      </c>
      <c r="B44" s="4" t="s">
        <f>=HYPERLINK("https://leilaoonline.net/lote/detalhe/66339", " Luminária em Bronze - 30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=HYPERLINK("https://leilaoonline.net/lote/detalhe/66340", "488")</f>
      </c>
      <c r="B45" s="4" t="s">
        <f>=HYPERLINK("https://leilaoonline.net/lote/detalhe/66340", " Castiçais em metal - ( 23 cm 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=HYPERLINK("https://leilaoonline.net/lote/detalhe/66365", "501")</f>
      </c>
      <c r="B46" s="4" t="s">
        <f>=HYPERLINK("https://leilaoonline.net/lote/detalhe/66365", " Aparelho de jantar em porcelana branca, policromado a prata - 12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=HYPERLINK("https://leilaoonline.net/lote/detalhe/66371", "509")</f>
      </c>
      <c r="B47" s="4" t="s">
        <f>=HYPERLINK("https://leilaoonline.net/lote/detalhe/66371", " Aparador em mármore Bege Bahia- bordas em bronze ( 78 x 130 x 40 cm)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=HYPERLINK("https://leilaoonline.net/lote/detalhe/66367", "514")</f>
      </c>
      <c r="B48" s="4" t="s">
        <f>=HYPERLINK("https://leilaoonline.net/lote/detalhe/66367", " Samovar Prateado ( 45cm)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=HYPERLINK("https://leilaoonline.net/lote/detalhe/66366", "521")</f>
      </c>
      <c r="B49" s="4" t="s">
        <f>=HYPERLINK("https://leilaoonline.net/lote/detalhe/66366", " Cojunto de café e chá em porcelana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=HYPERLINK("https://leilaoonline.net/lote/detalhe/66942", "524")</f>
      </c>
      <c r="B50" s="4" t="s">
        <f>=HYPERLINK("https://leilaoonline.net/lote/detalhe/66942", " Relógio de parede em madeira - ( 20cm)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=HYPERLINK("https://leilaoonline.net/lote/detalhe/66944", "526")</f>
      </c>
      <c r="B51" s="4" t="s">
        <f>=HYPERLINK("https://leilaoonline.net/lote/detalhe/66944", " Relógio grande em caixa de madeira - ( 95 x 46 x 20cm)")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=HYPERLINK("https://leilaoonline.net/lote/detalhe/66935", "529")</f>
      </c>
      <c r="B52" s="4" t="s">
        <f>=HYPERLINK("https://leilaoonline.net/lote/detalhe/66935", " Relógio em madeira - ( 90cm)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=HYPERLINK("https://leilaoonline.net/lote/detalhe/66941", "532")</f>
      </c>
      <c r="B53" s="4" t="s">
        <f>=HYPERLINK("https://leilaoonline.net/lote/detalhe/66941", " Relógio Depose 1003 , base em mármore Carrara - italiano - ( 26 x 29 x 11 cm)")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=HYPERLINK("https://leilaoonline.net/lote/detalhe/66364", "533")</f>
      </c>
      <c r="B54" s="4" t="s">
        <f>=HYPERLINK("https://leilaoonline.net/lote/detalhe/66364", " Prato decorativo - Porcelana portuguesa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=HYPERLINK("https://leilaoonline.net/lote/detalhe/66368", "534")</f>
      </c>
      <c r="B55" s="4" t="s">
        <f>=HYPERLINK("https://leilaoonline.net/lote/detalhe/66368", " Jogo em banho de prata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=HYPERLINK("https://leilaoonline.net/lote/detalhe/66363", "566")</f>
      </c>
      <c r="B56" s="4" t="s">
        <f>=HYPERLINK("https://leilaoonline.net/lote/detalhe/66363", " Esmoleira em metal espessurado a prata - 3 pés ( 30cm diam.)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=HYPERLINK("https://leilaoonline.net/lote/detalhe/66362", "568")</f>
      </c>
      <c r="B57" s="4" t="s">
        <f>=HYPERLINK("https://leilaoonline.net/lote/detalhe/66362", " Salva em prata brasileira - 235gr. Teor - ( 20cm diam.)")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=HYPERLINK("https://leilaoonline.net/lote/detalhe/66341", "572")</f>
      </c>
      <c r="B58" s="4" t="s">
        <f>=HYPERLINK("https://leilaoonline.net/lote/detalhe/66341", " Gomil em metal espessurado a prata - ( 46x11 cm Bacia - 40 x 24 cm Jarra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=HYPERLINK("https://leilaoonline.net/lote/detalhe/66943", "574")</f>
      </c>
      <c r="B59" s="4" t="s">
        <f>=HYPERLINK("https://leilaoonline.net/lote/detalhe/66943", " Relógio em bronze- Déc 70 - ( 67 x 19 x 34 cm)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=HYPERLINK("https://leilaoonline.net/lote/detalhe/66343", "576")</f>
      </c>
      <c r="B60" s="4" t="s">
        <f>=HYPERLINK("https://leilaoonline.net/lote/detalhe/66343", " Candelabro banhado a prata - ( 37 x 20 cm)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=HYPERLINK("https://leilaoonline.net/lote/detalhe/66342", "577")</f>
      </c>
      <c r="B61" s="4" t="s">
        <f>=HYPERLINK("https://leilaoonline.net/lote/detalhe/66342", " Centro de mesa banhado a prata - ( 31 x 30 cm)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=HYPERLINK("https://leilaoonline.net/lote/detalhe/66369", "578")</f>
      </c>
      <c r="B62" s="4" t="s">
        <f>=HYPERLINK("https://leilaoonline.net/lote/detalhe/66369", " Relógio de mesa Vesna - importado união soviética - (10 x 20 cm)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=HYPERLINK("https://leilaoonline.net/lote/detalhe/66936", "581")</f>
      </c>
      <c r="B63" s="4" t="s">
        <f>=HYPERLINK("https://leilaoonline.net/lote/detalhe/66936", " Relógio de cordas ( 75 cm )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=HYPERLINK("https://leilaoonline.net/lote/detalhe/66345", "594")</f>
      </c>
      <c r="B64" s="4" t="s">
        <f>=HYPERLINK("https://leilaoonline.net/lote/detalhe/66345", "Samovar em metal ( 52 cm - 3,105 kg 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=HYPERLINK("https://leilaoonline.net/lote/detalhe/66372", "601")</f>
      </c>
      <c r="B65" s="4" t="s">
        <f>=HYPERLINK("https://leilaoonline.net/lote/detalhe/66372", "Lote com: Talheres antigos déc. 70 - 24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=HYPERLINK("https://leilaoonline.net/lote/detalhe/66373", "611")</f>
      </c>
      <c r="B66" s="4" t="s">
        <f>=HYPERLINK("https://leilaoonline.net/lote/detalhe/66373", " RARO Samovar,EM PRATA 90 IMPORTADO USA - em metal espessurado a prata,37 cm X 18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=HYPERLINK("https://leilaoonline.net/lote/detalhe/66374", "618")</f>
      </c>
      <c r="B67" s="4" t="s">
        <f>=HYPERLINK("https://leilaoonline.net/lote/detalhe/66374", " Lote com: 30 Pratos Fundos, 3 Travessas Oval 2 tigelas em marca porcelana rela são Paulo  - fina porcelana branca,  filetados à ouro,  Diâmetro: 22 cm.")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=HYPERLINK("https://leilaoonline.net/lote/detalhe/66375", "627")</f>
      </c>
      <c r="B68" s="4" t="s">
        <f>=HYPERLINK("https://leilaoonline.net/lote/detalhe/66375", " Samovar Russo em bronze Meados do séc. XX .48x27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=HYPERLINK("https://leilaoonline.net/lote/detalhe/66945", "631")</f>
      </c>
      <c r="B69" s="4" t="s">
        <f>=HYPERLINK("https://leilaoonline.net/lote/detalhe/66945", " Raro Relógio de mesa em bronze. vidro de cristal transparente,à corda. Altura 40 cm, comprimento 37 cm largura 19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=HYPERLINK("https://leilaoonline.net/lote/detalhe/66376", "633")</f>
      </c>
      <c r="B70" s="4" t="s">
        <f>=HYPERLINK("https://leilaoonline.net/lote/detalhe/66376", " jogo para café em aço liso")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=HYPERLINK("https://leilaoonline.net/lote/detalhe/66394", "660")</f>
      </c>
      <c r="B71" s="4" t="s">
        <f>=HYPERLINK("https://leilaoonline.net/lote/detalhe/66394", " Lote com: 05 cinzeiros vintage dinamarqueses 'HANS JENSEN DENMARK'em metal espessurado a prata 9 cms x 6 cms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=HYPERLINK("https://leilaoonline.net/lote/detalhe/66381", "661")</f>
      </c>
      <c r="B72" s="4" t="s">
        <f>=HYPERLINK("https://leilaoonline.net/lote/detalhe/66381", " Espada  de coleção replica bárbaros, em metal prateado, em relevo, suporte em madeira para pendura na parede, medindo aproximadamente 110 cm só a espada.")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=HYPERLINK("https://leilaoonline.net/lote/detalhe/66949", "662")</f>
      </c>
      <c r="B73" s="4" t="s">
        <f>=HYPERLINK("https://leilaoonline.net/lote/detalhe/66949", " Relógio pêndulo capelinha LIGE funcionando a pilha, anos 30. 41cm de altura por 24cm de largura.")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=HYPERLINK("https://leilaoonline.net/lote/detalhe/66393", "666")</f>
      </c>
      <c r="B74" s="4" t="s">
        <f>=HYPERLINK("https://leilaoonline.net/lote/detalhe/66393", " Rara escultura italiana, em marmorite,Med 160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=HYPERLINK("https://leilaoonline.net/lote/detalhe/66395", "676")</f>
      </c>
      <c r="B75" s="4" t="s">
        <f>=HYPERLINK("https://leilaoonline.net/lote/detalhe/66395", " Lustre bronze cravejado com cristais transparentes e lilás, 1 lâmpada. 22x15cm")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=HYPERLINK("https://leilaoonline.net/lote/detalhe/66396", "678")</f>
      </c>
      <c r="B76" s="4" t="s">
        <f>=HYPERLINK("https://leilaoonline.net/lote/detalhe/66396", " Porta alianças em metal 15 cm de diâmetro, acompanha paliteiro em estanho 12 cm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=HYPERLINK("https://leilaoonline.net/lote/detalhe/66392", "679")</f>
      </c>
      <c r="B77" s="4" t="s">
        <f>=HYPERLINK("https://leilaoonline.net/lote/detalhe/66392", " Mesa de centro oriental decorada do 41 cm de altura x 1,03 m x 48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=HYPERLINK("https://leilaoonline.net/lote/detalhe/66377", "682")</f>
      </c>
      <c r="B78" s="4" t="s">
        <f>=HYPERLINK("https://leilaoonline.net/lote/detalhe/66377", " Ânfora em metal espessurado a prata, Século XX, 37 cm de altura - Obs* um braço solto")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=HYPERLINK("https://leilaoonline.net/lote/detalhe/66948", "683")</f>
      </c>
      <c r="B79" s="4" t="s">
        <f>=HYPERLINK("https://leilaoonline.net/lote/detalhe/66948", " Antigo Cepo de madeira 08 pesos  15 x 9 x 6cm")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=HYPERLINK("https://leilaoonline.net/lote/detalhe/66951", "688")</f>
      </c>
      <c r="B80" s="4" t="s">
        <f>=HYPERLINK("https://leilaoonline.net/lote/detalhe/66951", " Tapete importado pele de cordeiro legitimo, cor branca, com forro em algodão,150x100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=HYPERLINK("https://leilaoonline.net/lote/detalhe/66397", "689")</f>
      </c>
      <c r="B81" s="4" t="s">
        <f>=HYPERLINK("https://leilaoonline.net/lote/detalhe/66397", " Antigo Trinchante de metal dourado, indiano")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=HYPERLINK("https://leilaoonline.net/lote/detalhe/66403", "690")</f>
      </c>
      <c r="B82" s="4" t="s">
        <f>=HYPERLINK("https://leilaoonline.net/lote/detalhe/66403", " Antigo gomil em metal espessurado , anos XX, suporte original, com 28 cm de altura e suporte com 30 cm de diâmetro")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=HYPERLINK("https://leilaoonline.net/lote/detalhe/66398", "695")</f>
      </c>
      <c r="B83" s="4" t="s">
        <f>=HYPERLINK("https://leilaoonline.net/lote/detalhe/66398", " Medalhão em porcelana Japonesa, Século XIX, decoração em ouro, em moldura de madeira com resquícios de folha de ouro. Medalhão de porcelana em excelente estado, 41 cm de diâmetro, Moldura: 70 cm X 70 cm.")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=HYPERLINK("https://leilaoonline.net/lote/detalhe/66404", "696")</f>
      </c>
      <c r="B84" s="4" t="s">
        <f>=HYPERLINK("https://leilaoonline.net/lote/detalhe/66404", " Samovar em bronze polido 32 cm de altura.")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=HYPERLINK("https://leilaoonline.net/lote/detalhe/66952", "710")</f>
      </c>
      <c r="B85" s="4" t="s">
        <f>=HYPERLINK("https://leilaoonline.net/lote/detalhe/66952", " Cuba antiga em bronze/latão 48/44 cm obs.: esse brilho é original do polimento NÃO é spray dourado.")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=HYPERLINK("https://leilaoonline.net/lote/detalhe/66950", "713")</f>
      </c>
      <c r="B86" s="4" t="s">
        <f>=HYPERLINK("https://leilaoonline.net/lote/detalhe/66950", " Relógio Olho de Boi - Silco, em madeira, vidro bombê, completo, diâmetro 40 cm, não testado")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=HYPERLINK("https://leilaoonline.net/lote/detalhe/66399", "719")</f>
      </c>
      <c r="B87" s="4" t="s">
        <f>=HYPERLINK("https://leilaoonline.net/lote/detalhe/66399", " Lote com: 8 copos colecionáveis - coca cola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=HYPERLINK("https://leilaoonline.net/lote/detalhe/66401", "721")</f>
      </c>
      <c r="B88" s="4" t="s">
        <f>=HYPERLINK("https://leilaoonline.net/lote/detalhe/66401", " Escultura em bronze base em mármore 30x10cm")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=HYPERLINK("https://leilaoonline.net/lote/detalhe/66405", "722")</f>
      </c>
      <c r="B89" s="4" t="s">
        <f>=HYPERLINK("https://leilaoonline.net/lote/detalhe/66405", " Antigo Cinzeiro anos 60 em metal - 13cm")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=HYPERLINK("https://leilaoonline.net/lote/detalhe/66402", "725")</f>
      </c>
      <c r="B90" s="4" t="s">
        <f>=HYPERLINK("https://leilaoonline.net/lote/detalhe/66402", " Esculturas em madeira nobre - 18cm")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=HYPERLINK("https://leilaoonline.net/lote/detalhe/66378", "726")</f>
      </c>
      <c r="B91" s="4" t="s">
        <f>=HYPERLINK("https://leilaoonline.net/lote/detalhe/66378", " Galos de rinha em metal prateado, anos 70. 25cm")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=HYPERLINK("https://leilaoonline.net/lote/detalhe/66400", "727")</f>
      </c>
      <c r="B92" s="4" t="s">
        <f>=HYPERLINK("https://leilaoonline.net/lote/detalhe/66400", " Escultura rara Touro em jacarandá (com avarias)")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=HYPERLINK("https://leilaoonline.net/lote/detalhe/66955", "732")</f>
      </c>
      <c r="B93" s="4" t="s">
        <f>=HYPERLINK("https://leilaoonline.net/lote/detalhe/66955", " Espingarda decorativa,  120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=HYPERLINK("https://leilaoonline.net/lote/detalhe/66953", "736")</f>
      </c>
      <c r="B94" s="4" t="s">
        <f>=HYPERLINK("https://leilaoonline.net/lote/detalhe/66953", "  Relógio Antigo de Parede, cavalinho, máquina duas setas, , funcionando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=HYPERLINK("https://leilaoonline.net/lote/detalhe/66379", "740")</f>
      </c>
      <c r="B95" s="4" t="s">
        <f>=HYPERLINK("https://leilaoonline.net/lote/detalhe/66379", " Jogo de jantar, porcelana Renner branca decorada  Total 32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=HYPERLINK("https://leilaoonline.net/lote/detalhe/66380", "741")</f>
      </c>
      <c r="B96" s="4" t="s">
        <f>=HYPERLINK("https://leilaoonline.net/lote/detalhe/66380", " Licoleiras  demi cristal , bico de jaca. 25,5 cm alt")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=HYPERLINK("https://leilaoonline.net/lote/detalhe/66954", "742")</f>
      </c>
      <c r="B97" s="4" t="s">
        <f>=HYPERLINK("https://leilaoonline.net/lote/detalhe/66954", " mesa com 6 cadeiras em jacaranda,com tampo de mármore branco. Cadeiras assentos em palhinha  pés de cachimbo. 6 cadeiras  Tampo mesa 170 cm comp x 75 cm alt x 95 larg")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1.800,00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=HYPERLINK("https://leilaoonline.net/lote/detalhe/66390", "746")</f>
      </c>
      <c r="B98" s="4" t="s">
        <f>=HYPERLINK("https://leilaoonline.net/lote/detalhe/66390", " CONJUNTO DE CAFÉ E CHÁ EM PORCELANA BRANCA SCHMIDT,  BORDAS FILETADAS A PRATA, DETALHES EM ALTO RELEVO, UM BULE, UMA LEITEIRA, CINCO XÍCARAS DE CHÁ E DUAS XÍCARAS DE CAFÉ.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=HYPERLINK("https://leilaoonline.net/lote/detalhe/66407", "748")</f>
      </c>
      <c r="B99" s="4" t="s">
        <f>=HYPERLINK("https://leilaoonline.net/lote/detalhe/66407", "  JOGO DE CHÁ E CAFÉ EM METAL, REDONDO, COM DECORAÇÃO  EM ALTO RELEVO, SENDO DOIS BOWLS (23 X 23 E 21 X 23 CM), LEITEIRA (18,5 X 20 CM) E AÇUCAREIRO (17,5 X 17 CM - MOSSA)")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=HYPERLINK("https://leilaoonline.net/lote/detalhe/66391", "776")</f>
      </c>
      <c r="B100" s="4" t="s">
        <f>=HYPERLINK("https://leilaoonline.net/lote/detalhe/66391", " Terno importado italia, séc XIX, em alabastro, partes  em bronze dourado, 1 centro de mesa-floreira,  um par de castiçais pra duas velas representando Arpas. Med 17x30 cm (Centro de mesa) e 35x20 cm( Castiçais).")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=HYPERLINK("https://leilaoonline.net/lote/detalhe/66408", "777")</f>
      </c>
      <c r="B101" s="4" t="s">
        <f>=HYPERLINK("https://leilaoonline.net/lote/detalhe/66408", " Candelabro importado para 5 velas em ferro fundido patina dourada coluna com trabalhos em vazados e bordas retorcidas e pés recurvos medindo 1,85 x 70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=HYPERLINK("https://leilaoonline.net/lote/detalhe/66382", "778")</f>
      </c>
      <c r="B102" s="4" t="s">
        <f>=HYPERLINK("https://leilaoonline.net/lote/detalhe/66382", " Jogo de cha importado MADE IN JAPAN  Oriental pintada à mão,   total de 12 peças")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=HYPERLINK("https://leilaoonline.net/lote/detalhe/66387", "779")</f>
      </c>
      <c r="B103" s="4" t="s">
        <f>=HYPERLINK("https://leilaoonline.net/lote/detalhe/66387", " Lote com: 4 Pratos para Bolo importados Orientais, em porcelana branca  casca de ovo, pintados à mão,  Diâmetro: 17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=HYPERLINK("https://leilaoonline.net/lote/detalhe/66384", "780")</f>
      </c>
      <c r="B104" s="4" t="s">
        <f>=HYPERLINK("https://leilaoonline.net/lote/detalhe/66384", " Lote com: 10 antigas xícaras para café, em metal, com recipientes em porcelana filetada a prata.  dois conjunto, um com 4 e outro com 6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=HYPERLINK("https://leilaoonline.net/lote/detalhe/66383", "784")</f>
      </c>
      <c r="B105" s="4" t="s">
        <f>=HYPERLINK("https://leilaoonline.net/lote/detalhe/66383", " Doceira francesa em metal espessurado a prata e vidro mão azul cobalto. 32 cm de altura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=HYPERLINK("https://leilaoonline.net/lote/detalhe/66389", "785")</f>
      </c>
      <c r="B106" s="4" t="s">
        <f>=HYPERLINK("https://leilaoonline.net/lote/detalhe/66389", " Jogo para chá japonês, porcelana casca de ovo,  Constando 1 leiteira, 4 pratos par bolo e 11 xícaras (1 quebrada))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=HYPERLINK("https://leilaoonline.net/lote/detalhe/66946", "789")</f>
      </c>
      <c r="B107" s="4" t="s">
        <f>=HYPERLINK("https://leilaoonline.net/lote/detalhe/66946", " RELÓGIO AMERICANO,  SESSIONS ÁGUIA EM BRONZE,  BASE DE MADEIRA. ALTURA DE 26,5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=HYPERLINK("https://leilaoonline.net/lote/detalhe/66388", "790")</f>
      </c>
      <c r="B108" s="4" t="s">
        <f>=HYPERLINK("https://leilaoonline.net/lote/detalhe/66388", " SAMOVAR EM METAL ESPESSURADO A PRATA. 25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=HYPERLINK("https://leilaoonline.net/lote/detalhe/66947", "791")</f>
      </c>
      <c r="B109" s="4" t="s">
        <f>=HYPERLINK("https://leilaoonline.net/lote/detalhe/66947", " Relógio de parede alemão, em madeira nobre, 47x28x10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=HYPERLINK("https://leilaoonline.net/lote/detalhe/66386", "792")</f>
      </c>
      <c r="B110" s="4" t="s">
        <f>=HYPERLINK("https://leilaoonline.net/lote/detalhe/66386", " Antigo conjunto galheteiro, ANOS 40, em cerâmica vitrificada  1 bandeja, 1 molheira, 1 galeta, 1 saleiro, 1 pimenteiro. Total 4 peças. Peças marcadas ao fundo. Med.: 6 a 26x20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=HYPERLINK("https://leilaoonline.net/lote/detalhe/66385", "797")</f>
      </c>
      <c r="B111" s="4" t="s">
        <f>=HYPERLINK("https://leilaoonline.net/lote/detalhe/66385", " Escultura Leão, em madeira nobre,10x22 cm.")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=HYPERLINK("https://leilaoonline.net/lote/detalhe/66957", "806")</f>
      </c>
      <c r="B112" s="4" t="s">
        <f>=HYPERLINK("https://leilaoonline.net/lote/detalhe/66957", " Relógio americano de parede em madeira")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=HYPERLINK("https://leilaoonline.net/lote/detalhe/66409", "807")</f>
      </c>
      <c r="B113" s="4" t="s">
        <f>=HYPERLINK("https://leilaoonline.net/lote/detalhe/66409", " Namoradeira  em jacarandá maciça, antiguidade ( 0,90  x 2.00 x 0,45cm - braço pouco bambo)")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=HYPERLINK("https://leilaoonline.net/lote/detalhe/66414", "808")</f>
      </c>
      <c r="B114" s="4" t="s">
        <f>=HYPERLINK("https://leilaoonline.net/lote/detalhe/66414", " Rara poltrona, de  madeira nobre maciça.( 90 cm x 100 cm x 66 cm -  otimo estado.)")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=HYPERLINK("https://leilaoonline.net/lote/detalhe/66431", "810")</f>
      </c>
      <c r="B115" s="4" t="s">
        <f>=HYPERLINK("https://leilaoonline.net/lote/detalhe/66431", " Lote com: 250 formas de diverso tamanhos novas e usadas")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=HYPERLINK("https://leilaoonline.net/lote/detalhe/66433", "811")</f>
      </c>
      <c r="B116" s="4" t="s">
        <f>=HYPERLINK("https://leilaoonline.net/lote/detalhe/66433", " Lote com: 8 Baldes de gelo  inoxidável. Diâmetro médio 21 cm. com 3 pegadores")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=HYPERLINK("https://leilaoonline.net/lote/detalhe/66420", "813")</f>
      </c>
      <c r="B117" s="4" t="s">
        <f>=HYPERLINK("https://leilaoonline.net/lote/detalhe/66420", " Lote com: 250 formas de diverso tamanhos novas e usadas")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=HYPERLINK("https://leilaoonline.net/lote/detalhe/66432", "814")</f>
      </c>
      <c r="B118" s="4" t="s">
        <f>=HYPERLINK("https://leilaoonline.net/lote/detalhe/66432", " Lote com: 250 formas de diverso tamanhos novas e usadas")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=HYPERLINK("https://leilaoonline.net/lote/detalhe/66430", "815")</f>
      </c>
      <c r="B119" s="4" t="s">
        <f>=HYPERLINK("https://leilaoonline.net/lote/detalhe/66430", " Lote com: 130 formas de diverso tamanhos novas e usadas")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=HYPERLINK("https://leilaoonline.net/lote/detalhe/66428", "818")</f>
      </c>
      <c r="B120" s="4" t="s">
        <f>=HYPERLINK("https://leilaoonline.net/lote/detalhe/66428", " Antigo telefone de madeira e metal, 78cm de altura")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=HYPERLINK("https://leilaoonline.net/lote/detalhe/66956", "819")</f>
      </c>
      <c r="B121" s="4" t="s">
        <f>=HYPERLINK("https://leilaoonline.net/lote/detalhe/66956", " Rara cadeira Savanarola  tamanho 93x55x75cm")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=HYPERLINK("https://leilaoonline.net/lote/detalhe/66958", "820")</f>
      </c>
      <c r="B122" s="4" t="s">
        <f>=HYPERLINK("https://leilaoonline.net/lote/detalhe/66958", " Balança de ourives, tamanho 50X40X28cm")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=HYPERLINK("https://leilaoonline.net/lote/detalhe/66429", "822")</f>
      </c>
      <c r="B123" s="4" t="s">
        <f>=HYPERLINK("https://leilaoonline.net/lote/detalhe/66429", " Lote com: 3 bandejas metal espessurado à prata - 39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=HYPERLINK("https://leilaoonline.net/lote/detalhe/66421", "823")</f>
      </c>
      <c r="B124" s="4" t="s">
        <f>=HYPERLINK("https://leilaoonline.net/lote/detalhe/66421", " Mesa de centro em madeira embuia 45x79x44cm")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=HYPERLINK("https://leilaoonline.net/lote/detalhe/66413", "824")</f>
      </c>
      <c r="B125" s="4" t="s">
        <f>=HYPERLINK("https://leilaoonline.net/lote/detalhe/66413", " Jogo com Bowl  e bandeja fracalanza - 14x33 cm  Bandeja  53x36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=HYPERLINK("https://leilaoonline.net/lote/detalhe/66416", "829")</f>
      </c>
      <c r="B126" s="4" t="s">
        <f>=HYPERLINK("https://leilaoonline.net/lote/detalhe/66416", " Jogo de chá europeia, em metal espessurado a prata 2 bules, 1 açucareiro, 1 tea cad, 1 cremeira. Med.: 15 a 25 cm")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=HYPERLINK("https://leilaoonline.net/lote/detalhe/66959", "832")</f>
      </c>
      <c r="B127" s="4" t="s">
        <f>=HYPERLINK("https://leilaoonline.net/lote/detalhe/66959", " Antiga garrucha decorativa em madeira e bronze - 30cm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=HYPERLINK("https://leilaoonline.net/lote/detalhe/66418", "834")</f>
      </c>
      <c r="B128" s="4" t="s">
        <f>=HYPERLINK("https://leilaoonline.net/lote/detalhe/66418", " Faqueiro de talheres, dourado, 40 peças,")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=HYPERLINK("https://leilaoonline.net/lote/detalhe/66411", "836")</f>
      </c>
      <c r="B129" s="4" t="s">
        <f>=HYPERLINK("https://leilaoonline.net/lote/detalhe/66411", " Par de Castiçais, inglês, de metal, 29 cm de altura.")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=HYPERLINK("https://leilaoonline.net/lote/detalhe/66436", "839")</f>
      </c>
      <c r="B130" s="4" t="s">
        <f>=HYPERLINK("https://leilaoonline.net/lote/detalhe/66436", " Candelabros, Ingleses, em cobre banho de prata,  podem ser usados como castiçal, partes removíveis (46cm x 41cm).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=HYPERLINK("https://leilaoonline.net/lote/detalhe/66424", "841")</f>
      </c>
      <c r="B131" s="4" t="s">
        <f>=HYPERLINK("https://leilaoonline.net/lote/detalhe/66424", " lote com: 26 peças diversas espessurada à prata. maior mede 16 cm.")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=HYPERLINK("https://leilaoonline.net/lote/detalhe/66415", "842")</f>
      </c>
      <c r="B132" s="4" t="s">
        <f>=HYPERLINK("https://leilaoonline.net/lote/detalhe/66415", " Lote com: peças diversas em bronze e metal dourado.  vários tamanhos Altura da maior: 34 cm. Bule - aparentemente em cobre. 36 cm.")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=HYPERLINK("https://leilaoonline.net/lote/detalhe/66435", "843")</f>
      </c>
      <c r="B133" s="4" t="s">
        <f>=HYPERLINK("https://leilaoonline.net/lote/detalhe/66435", " Fruteira espessurada à prata. 31 x 27 cm. Cálice espessurado à prata. 27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=HYPERLINK("https://leilaoonline.net/lote/detalhe/66419", "844")</f>
      </c>
      <c r="B134" s="4" t="s">
        <f>=HYPERLINK("https://leilaoonline.net/lote/detalhe/66419", " Lote com: 20 peças diversas espessuradas à prata. varios tamanhos - maior 28 cm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=HYPERLINK("https://leilaoonline.net/lote/detalhe/66427", "847")</f>
      </c>
      <c r="B135" s="4" t="s">
        <f>=HYPERLINK("https://leilaoonline.net/lote/detalhe/66427", " Castiçal candelabro importado em metal tamanho,28 x 20cm")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=HYPERLINK("https://leilaoonline.net/lote/detalhe/66422", "850")</f>
      </c>
      <c r="B136" s="4" t="s">
        <f>=HYPERLINK("https://leilaoonline.net/lote/detalhe/66422", " duas colheres de parede  em madeira 56cm")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=HYPERLINK("https://leilaoonline.net/lote/detalhe/66426", "851")</f>
      </c>
      <c r="B137" s="4" t="s">
        <f>=HYPERLINK("https://leilaoonline.net/lote/detalhe/66426", " Medalhão em metal - Com detalhes em alto relevo")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=HYPERLINK("https://leilaoonline.net/lote/detalhe/66437", "857")</f>
      </c>
      <c r="B138" s="4" t="s">
        <f>=HYPERLINK("https://leilaoonline.net/lote/detalhe/66437", " Escultura em madeira maciça - pantera  160 cm de comprimento,  65 cm de altura.")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=HYPERLINK("https://leilaoonline.net/lote/detalhe/66412", "858")</f>
      </c>
      <c r="B139" s="4" t="s">
        <f>=HYPERLINK("https://leilaoonline.net/lote/detalhe/66412", " Escultura em madeira nobre de leão.  220 cm de comprimento,  95 cm de altura. Peso  - 500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=HYPERLINK("https://leilaoonline.net/lote/detalhe/66434", "859")</f>
      </c>
      <c r="B140" s="4" t="s">
        <f>=HYPERLINK("https://leilaoonline.net/lote/detalhe/66434", " Escultura de ferro fundido,   198cm de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=HYPERLINK("https://leilaoonline.net/lote/detalhe/66425", "860")</f>
      </c>
      <c r="B141" s="4" t="s">
        <f>=HYPERLINK("https://leilaoonline.net/lote/detalhe/66425", " Rara escultura de madeira entalhada, de peixe ROBALO. tamanho 198cm de altura. 78cm de largura.")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=HYPERLINK("https://leilaoonline.net/lote/detalhe/66423", "861")</f>
      </c>
      <c r="B142" s="4" t="s">
        <f>=HYPERLINK("https://leilaoonline.net/lote/detalhe/66423", " Rara e única escultura de caranguejo importada - Apróx 1.50m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=HYPERLINK("https://leilaoonline.net/lote/detalhe/66417", "864")</f>
      </c>
      <c r="B143" s="4" t="s">
        <f>=HYPERLINK("https://leilaoonline.net/lote/detalhe/66417", " Escultura em madeira maciça -  89 cm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=HYPERLINK("https://leilaoonline.net/lote/detalhe/66438", "873")</f>
      </c>
      <c r="B144" s="4" t="s">
        <f>=HYPERLINK("https://leilaoonline.net/lote/detalhe/66438", "Escultura rara - Apróx 1.30")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=HYPERLINK("https://leilaoonline.net/lote/detalhe/66439", "874")</f>
      </c>
      <c r="B145" s="4" t="s">
        <f>=HYPERLINK("https://leilaoonline.net/lote/detalhe/66439", "Escultura - Onça - Apróx 70cm")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=HYPERLINK("https://leilaoonline.net/lote/detalhe/66440", "875")</f>
      </c>
      <c r="B146" s="4" t="s">
        <f>=HYPERLINK("https://leilaoonline.net/lote/detalhe/66440", "Escultura importada - Apróx. 1.50m")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=HYPERLINK("https://leilaoonline.net/lote/detalhe/66441", "876")</f>
      </c>
      <c r="B147" s="4" t="s">
        <f>=HYPERLINK("https://leilaoonline.net/lote/detalhe/66441", "Escultura importada - tartaruga - Apróx 90cm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=HYPERLINK("https://leilaoonline.net/lote/detalhe/66443", "878")</f>
      </c>
      <c r="B148" s="4" t="s">
        <f>=HYPERLINK("https://leilaoonline.net/lote/detalhe/66443", " jogo para café em porcelana chinesa importado , são: um bule (15,5cm), uma cremeira (7,5cm), um açucareiro (6,5cm), seis xícaras com pires (6cm) e um prato de serviço (27cm de diâmetro)")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=HYPERLINK("https://leilaoonline.net/lote/detalhe/66444", "879")</f>
      </c>
      <c r="B149" s="4" t="s">
        <f>=HYPERLINK("https://leilaoonline.net/lote/detalhe/66444", " jogo para sobremesa com seis 6 peças (3,5cm x 11,5cm), em metal prateado com vermeil na parte interna com 5colheres em metal (12cm) prateado coma ponta vermeil")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=HYPERLINK("https://leilaoonline.net/lote/detalhe/66442", "880")</f>
      </c>
      <c r="B150" s="4" t="s">
        <f>=HYPERLINK("https://leilaoonline.net/lote/detalhe/66442", " jogo para bolo, importado gottingem ITALY, contendo um prato para servir (34,5cm), doze garfos em metal (15cm), uma espátula (24cm) e uma faca (22,5cm)")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=HYPERLINK("https://leilaoonline.net/lote/detalhe/66445", "881")</f>
      </c>
      <c r="B151" s="4" t="s">
        <f>=HYPERLINK("https://leilaoonline.net/lote/detalhe/66445", " Antiga cadeira de balanço, de madeira maciça torneada  56 de largura x 108 cm de altura")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=HYPERLINK("https://leilaoonline.net/lote/detalhe/66446", "882")</f>
      </c>
      <c r="B152" s="4" t="s">
        <f>=HYPERLINK("https://leilaoonline.net/lote/detalhe/66446", " jogo de xicaras para café em porcelana chinesa, (6cm de altura).")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=HYPERLINK("https://leilaoonline.net/lote/detalhe/66447", "883")</f>
      </c>
      <c r="B153" s="4" t="s">
        <f>=HYPERLINK("https://leilaoonline.net/lote/detalhe/66447", " Telefone antigo de mármore, 18x18x30cm.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450,00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=HYPERLINK("https://leilaoonline.net/lote/detalhe/66448", "884")</f>
      </c>
      <c r="B154" s="4" t="s">
        <f>=HYPERLINK("https://leilaoonline.net/lote/detalhe/66448", " Vaso de porcelana chinesa, com peanha, vaso mede 36cm de diâmetro e 40cm de altura com a peanha")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=HYPERLINK("https://leilaoonline.net/lote/detalhe/66456", "885")</f>
      </c>
      <c r="B155" s="4" t="s">
        <f>=HYPERLINK("https://leilaoonline.net/lote/detalhe/66456", " Aparelho de Fondue importado, em metal, com Panela, suporte e rechaud,seis espetos na caixa. Dimensões: 25 cm X 16 cm X 31 cm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=HYPERLINK("https://leilaoonline.net/lote/detalhe/66449", "886")</f>
      </c>
      <c r="B156" s="4" t="s">
        <f>=HYPERLINK("https://leilaoonline.net/lote/detalhe/66449", " Dois Bules e uma Chaleira para 90 com cabo de madeiraDimensões: 14 cm X 15 cm; 13 cm X 17 cm; 12 cm 21 cm.")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=HYPERLINK("https://leilaoonline.net/lote/detalhe/66450", "887")</f>
      </c>
      <c r="B157" s="4" t="s">
        <f>=HYPERLINK("https://leilaoonline.net/lote/detalhe/66450", " Prato Decorativo iportado de Móvel ou Parede, executado em porcelana inglesa, YORKSHIRE - SR STAFFORDSHIRE - ENGLAND")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=HYPERLINK("https://leilaoonline.net/lote/detalhe/66453", "888")</f>
      </c>
      <c r="B158" s="4" t="s">
        <f>=HYPERLINK("https://leilaoonline.net/lote/detalhe/66453", " Poltrona Renascença, tecido floral, medindo 90x60 cm")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=HYPERLINK("https://leilaoonline.net/lote/detalhe/66451", "889")</f>
      </c>
      <c r="B159" s="4" t="s">
        <f>=HYPERLINK("https://leilaoonline.net/lote/detalhe/66451", " Gatos Madeira importado de bali Indonésia entalhada, maior mede 148cm de altura, menor mede 120cm")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=HYPERLINK("https://leilaoonline.net/lote/detalhe/66452", "890")</f>
      </c>
      <c r="B160" s="4" t="s">
        <f>=HYPERLINK("https://leilaoonline.net/lote/detalhe/66452", " Bule, em metal espessurado à prata 90, com Pega em madeira. Dimensões: 20 cm X 20 cm X 9 cm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=HYPERLINK("https://leilaoonline.net/lote/detalhe/66454", "891")</f>
      </c>
      <c r="B161" s="4" t="s">
        <f>=HYPERLINK("https://leilaoonline.net/lote/detalhe/66454", " Bule em metal espessurado à prata 90, cabo de madeira  Dimensões: 22 cm X 27 cm X 14 cm")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=HYPERLINK("https://leilaoonline.net/lote/detalhe/66455", "892")</f>
      </c>
      <c r="B162" s="4" t="s">
        <f>=HYPERLINK("https://leilaoonline.net/lote/detalhe/66455", " medalhão de parede em porcelana oriental,rica policromia em alto relevo pintado a mão com detalhes em dourado. Marcada com selo vermelho. Med. 33 cm alt.")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=HYPERLINK("https://leilaoonline.net/lote/detalhe/66457", "895")</f>
      </c>
      <c r="B163" s="4" t="s">
        <f>=HYPERLINK("https://leilaoonline.net/lote/detalhe/66457",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=HYPERLINK("https://leilaoonline.net/lote/detalhe/66462", "901")</f>
      </c>
      <c r="B164" s="4" t="s">
        <f>=HYPERLINK("https://leilaoonline.net/lote/detalhe/66462", " Escultura dragão feito em osso  Peça anos 50, 30 cm altura 30 de comprimento")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=HYPERLINK("https://leilaoonline.net/lote/detalhe/66963", "906")</f>
      </c>
      <c r="B165" s="4" t="s">
        <f>=HYPERLINK("https://leilaoonline.net/lote/detalhe/66963", " termômetro, higrometro e barômetro,importado Germânia (vidro trincado) (50cm de altura).")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=HYPERLINK("https://leilaoonline.net/lote/detalhe/66961", "907")</f>
      </c>
      <c r="B166" s="4" t="s">
        <f>=HYPERLINK("https://leilaoonline.net/lote/detalhe/66961", " Floreira Solifleur importada índia , em bronze  Altura:19,5")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=HYPERLINK("https://leilaoonline.net/lote/detalhe/66960", "908")</f>
      </c>
      <c r="B167" s="4" t="s">
        <f>=HYPERLINK("https://leilaoonline.net/lote/detalhe/66960", " Telefone antigo")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=HYPERLINK("https://leilaoonline.net/lote/detalhe/66461", "909")</f>
      </c>
      <c r="B168" s="4" t="s">
        <f>=HYPERLINK("https://leilaoonline.net/lote/detalhe/66461", " Floreira, em bronze, decorada com pavões coloridos. Dimensões: 26 cm X 10 cm")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=HYPERLINK("https://leilaoonline.net/lote/detalhe/66962", "910")</f>
      </c>
      <c r="B169" s="4" t="s">
        <f>=HYPERLINK("https://leilaoonline.net/lote/detalhe/66962", " Relógio de parede importado, feito âncora.35cm de altura. 23cm de largura")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=HYPERLINK("https://leilaoonline.net/lote/detalhe/66460", "911")</f>
      </c>
      <c r="B170" s="4" t="s">
        <f>=HYPERLINK("https://leilaoonline.net/lote/detalhe/66460", " Duas peças em metal aço inox bandeja e Wine cooler  Med. bandeja 41 cm diâmetro, wine cooler 18 x 23 cm diâmetro.")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=HYPERLINK("https://leilaoonline.net/lote/detalhe/66458", "912")</f>
      </c>
      <c r="B171" s="4" t="s">
        <f>=HYPERLINK("https://leilaoonline.net/lote/detalhe/66458", " Prato em porcelana oriental policromada pintada a mão - 24 cm de diâmetro.")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=HYPERLINK("https://leilaoonline.net/lote/detalhe/66459", "914")</f>
      </c>
      <c r="B172" s="4" t="s">
        <f>=HYPERLINK("https://leilaoonline.net/lote/detalhe/66459", " Bule em metal de origem árabe")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=HYPERLINK("https://leilaoonline.net/lote/detalhe/66463", "916")</f>
      </c>
      <c r="B173" s="4" t="s">
        <f>=HYPERLINK("https://leilaoonline.net/lote/detalhe/66463", " Bomboniere de Vidro com guarnições em metal e madeira com patina provence. 35cm de altura.")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=HYPERLINK("https://leilaoonline.net/lote/detalhe/66464", "918")</f>
      </c>
      <c r="B174" s="4" t="s">
        <f>=HYPERLINK("https://leilaoonline.net/lote/detalhe/66464", " Pilão em madeira,34 cm, meados do século XX")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=HYPERLINK("https://leilaoonline.net/lote/detalhe/66466", "919")</f>
      </c>
      <c r="B175" s="4" t="s">
        <f>=HYPERLINK("https://leilaoonline.net/lote/detalhe/66466", "  03 carpas importadas de cerâmica de Bali. Maior med. 35cm de largura. uma delas Apresenta  bicado.")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=HYPERLINK("https://leilaoonline.net/lote/detalhe/66468", "922")</f>
      </c>
      <c r="B176" s="4" t="s">
        <f>=HYPERLINK("https://leilaoonline.net/lote/detalhe/66468", " bule  árabe em metal com altura 18,5 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=HYPERLINK("https://leilaoonline.net/lote/detalhe/66465", "926")</f>
      </c>
      <c r="B177" s="4" t="s">
        <f>=HYPERLINK("https://leilaoonline.net/lote/detalhe/66465", " Bule árabe  em metal altura 33 cm.")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=HYPERLINK("https://leilaoonline.net/lote/detalhe/66467", "927")</f>
      </c>
      <c r="B178" s="4" t="s">
        <f>=HYPERLINK("https://leilaoonline.net/lote/detalhe/66467", " Escultura em madeira, a peça se movimenta, 30 cm.")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=HYPERLINK("https://leilaoonline.net/lote/detalhe/66479", "931")</f>
      </c>
      <c r="B179" s="4" t="s">
        <f>=HYPERLINK("https://leilaoonline.net/lote/detalhe/66479", " Mesa estrutura em ferro moldado, dourado. Tampo em vidro embutido 8 mm. Alt.: 35 cm. Comp.: 1,00 m. Prof.: 70 cm. Vidro com pequenos bicados.")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=HYPERLINK("https://leilaoonline.net/lote/detalhe/66474", "934")</f>
      </c>
      <c r="B180" s="4" t="s">
        <f>=HYPERLINK("https://leilaoonline.net/lote/detalhe/66474", " Prato decorativo  porcelana oriental  Marcado.  21 cm diâmetro.")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=HYPERLINK("https://leilaoonline.net/lote/detalhe/66477", "935")</f>
      </c>
      <c r="B181" s="4" t="s">
        <f>=HYPERLINK("https://leilaoonline.net/lote/detalhe/66477", " Espada decorativa medieval, com empunhadura produzida em metal e lâmina em aço,  95 cm, peso aproximado 1 kg.")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550,00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=HYPERLINK("https://leilaoonline.net/lote/detalhe/66472", "936")</f>
      </c>
      <c r="B182" s="4" t="s">
        <f>=HYPERLINK("https://leilaoonline.net/lote/detalhe/66472", " Adaga chinesa de coleção, com lamina em aço, decorada por Dragões. Med 22 cm.")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=HYPERLINK("https://leilaoonline.net/lote/detalhe/66473", "937")</f>
      </c>
      <c r="B183" s="4" t="s">
        <f>=HYPERLINK("https://leilaoonline.net/lote/detalhe/66473", " Conjunto português VILLEROY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=HYPERLINK("https://leilaoonline.net/lote/detalhe/66478", "938")</f>
      </c>
      <c r="B184" s="4" t="s">
        <f>=HYPERLINK("https://leilaoonline.net/lote/detalhe/66478", " Balança francesa em bronze dourado/ cinzelada Med.: 47x40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=HYPERLINK("https://leilaoonline.net/lote/detalhe/66475", "939")</f>
      </c>
      <c r="B185" s="4" t="s">
        <f>=HYPERLINK("https://leilaoonline.net/lote/detalhe/66475", " Potiche africano em cerâmica patinada, realçado a ouro, Med 77 cm.")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=HYPERLINK("https://leilaoonline.net/lote/detalhe/66470", "941")</f>
      </c>
      <c r="B186" s="4" t="s">
        <f>=HYPERLINK("https://leilaoonline.net/lote/detalhe/66470", " Centro de mesa  LUIS XV francês, em metal espessurado a prata em alto e baixo relevo, Peça contrastada. 22x27x22 cm.")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=HYPERLINK("https://leilaoonline.net/lote/detalhe/66476", "942")</f>
      </c>
      <c r="B187" s="4" t="s">
        <f>=HYPERLINK("https://leilaoonline.net/lote/detalhe/66476", " Placa tailandesa em madeira nobre patinada, esculpida e pintada a mão , realçada a prata - Med 18x100 cm. Obs: apresenta  pequeno bicado na madeira")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=HYPERLINK("https://leilaoonline.net/lote/detalhe/66471", "943")</f>
      </c>
      <c r="B188" s="4" t="s">
        <f>=HYPERLINK("https://leilaoonline.net/lote/detalhe/66471", " Brasão inglês ,em madeira nobre, com aplicações em resina, metal e tecido aveludado. Med 96x77 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=HYPERLINK("https://leilaoonline.net/lote/detalhe/66469", "945")</f>
      </c>
      <c r="B189" s="4" t="s">
        <f>=HYPERLINK("https://leilaoonline.net/lote/detalhe/66469", " Conjunto de porta copos, em metal espessurado a prata,  Med 10 cm e 13x13x10 cm.")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=HYPERLINK("https://leilaoonline.net/lote/detalhe/66964", "946")</f>
      </c>
      <c r="B190" s="4" t="s">
        <f>=HYPERLINK("https://leilaoonline.net/lote/detalhe/66964", " Telefone de mesa italiano, década de 30,  em metal esmaltado, com guarnições em resina,  24x28 cm.")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=HYPERLINK("https://leilaoonline.net/lote/detalhe/66492", "948")</f>
      </c>
      <c r="B191" s="4" t="s">
        <f>=HYPERLINK("https://leilaoonline.net/lote/detalhe/66492", " Floreira francesa, em cristal translucido Med: 23x14 cm")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=HYPERLINK("https://leilaoonline.net/lote/detalhe/66503", "949")</f>
      </c>
      <c r="B192" s="4" t="s">
        <f>=HYPERLINK("https://leilaoonline.net/lote/detalhe/66503", " Ânfora  chinesa de coleção, em porcelana Satzuma,  e 26 cm.")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=HYPERLINK("https://leilaoonline.net/lote/detalhe/66491", "951")</f>
      </c>
      <c r="B193" s="4" t="s">
        <f>=HYPERLINK("https://leilaoonline.net/lote/detalhe/66491", " Escultura de madeira entalhada, de Cão. 50cm de altura. 30cm de largura")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=HYPERLINK("https://leilaoonline.net/lote/detalhe/66493", "953")</f>
      </c>
      <c r="B194" s="4" t="s">
        <f>=HYPERLINK("https://leilaoonline.net/lote/detalhe/66493", " lote com 09  taças para champagne em cristal , 12 cm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=HYPERLINK("https://leilaoonline.net/lote/detalhe/66494", "954")</f>
      </c>
      <c r="B195" s="4" t="s">
        <f>=HYPERLINK("https://leilaoonline.net/lote/detalhe/66494", " Saladeira em metal espessurado a prata, com cabeça e rabo de pato em metal dourado,41 cm de comprimento x 28 cm de diâmetro x 18 cm de altura.")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=HYPERLINK("https://leilaoonline.net/lote/detalhe/66966", "955")</f>
      </c>
      <c r="B196" s="4" t="s">
        <f>=HYPERLINK("https://leilaoonline.net/lote/detalhe/66966", " Relógio cuco Maderart, caixa em madeira, a pilha, com  dois pêndulos, : 38 cm de altura x 34 cm de largura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=HYPERLINK("https://leilaoonline.net/lote/detalhe/66501", "957")</f>
      </c>
      <c r="B197" s="4" t="s">
        <f>=HYPERLINK("https://leilaoonline.net/lote/detalhe/66501", " Dois vasos em porcelana com pintura de paisagem oriental,. Medidas: maior 20,5 cm de altura / menor 15 cm de altura ( vaso com  bicado)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=HYPERLINK("https://leilaoonline.net/lote/detalhe/66502", "959")</f>
      </c>
      <c r="B198" s="4" t="s">
        <f>=HYPERLINK("https://leilaoonline.net/lote/detalhe/66502", " Escultura importada  anjo, em resina italiana  Montefiori, em  policromia, acompanha caixa original, marcado com etiqueta original na parte posterior. Medidas: 30 cm de altura x 20 cm de largura")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=HYPERLINK("https://leilaoonline.net/lote/detalhe/66505", "961")</f>
      </c>
      <c r="B199" s="4" t="s">
        <f>=HYPERLINK("https://leilaoonline.net/lote/detalhe/66505", " Buffet em jacarandá baiano  Alt: 85 cm; larg.: 195 cm; prof.: 52 cm")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1.500,00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=HYPERLINK("https://leilaoonline.net/lote/detalhe/66504", "962")</f>
      </c>
      <c r="B200" s="4" t="s">
        <f>=HYPERLINK("https://leilaoonline.net/lote/detalhe/66504", " Vaso importado  em porcelana oriental com esmaltagem branca vitrificada, borda filetada a ouro: 20,3 cm de altura")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=HYPERLINK("https://leilaoonline.net/lote/detalhe/66507", "964")</f>
      </c>
      <c r="B201" s="4" t="s">
        <f>=HYPERLINK("https://leilaoonline.net/lote/detalhe/66507", " Prato de parede decorativo  em pewter, Medidas: 25,8 cm de diâmetro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=HYPERLINK("https://leilaoonline.net/lote/detalhe/66508", "965")</f>
      </c>
      <c r="B202" s="4" t="s">
        <f>=HYPERLINK("https://leilaoonline.net/lote/detalhe/66508", " Escultura madeira jacaré entalhada 130cm de comprimento")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=HYPERLINK("https://leilaoonline.net/lote/detalhe/66506", "966")</f>
      </c>
      <c r="B203" s="4" t="s">
        <f>=HYPERLINK("https://leilaoonline.net/lote/detalhe/66506", " Descanso para garrafa em metal espessurado à prata, sem uso, 18,5x4,5 cm (DxA).")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=HYPERLINK("https://leilaoonline.net/lote/detalhe/66509", "967")</f>
      </c>
      <c r="B204" s="4" t="s">
        <f>=HYPERLINK("https://leilaoonline.net/lote/detalhe/66509", " Bule em porcelana  chinesa 22x16,5 cm")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=HYPERLINK("https://leilaoonline.net/lote/detalhe/66510", "969")</f>
      </c>
      <c r="B205" s="4" t="s">
        <f>=HYPERLINK("https://leilaoonline.net/lote/detalhe/66510", " Vaso em porcelana chinesa,  SATSUMA pintura floral policromada. Medidas: 30 cm de altura x 22 cm de largura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=HYPERLINK("https://leilaoonline.net/lote/detalhe/66511", "970")</f>
      </c>
      <c r="B206" s="4" t="s">
        <f>=HYPERLINK("https://leilaoonline.net/lote/detalhe/66511", " Lote com 6 taças para sobremesa em metal prateado, bojo liso . Medidas: 8,5 cm de altura x 9 cm de diâmetro.")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=HYPERLINK("https://leilaoonline.net/lote/detalhe/66515", "971")</f>
      </c>
      <c r="B207" s="4" t="s">
        <f>=HYPERLINK("https://leilaoonline.net/lote/detalhe/66515", " Lote com 6 taças para vinho, importadas cristais sanit louis  em cristal francês, Medidas:16,5 cm de altura / e 14,3 cm de altura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=HYPERLINK("https://leilaoonline.net/lote/detalhe/66513", "972")</f>
      </c>
      <c r="B208" s="4" t="s">
        <f>=HYPERLINK("https://leilaoonline.net/lote/detalhe/66513", " Coluna em madeira nobre com abajur em formato de querubim em antimônio acoplado em estrutura circular escalonada, coluna torneada e base circular escalonada. Medidas: 1,33 cm de alturar")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=HYPERLINK("https://leilaoonline.net/lote/detalhe/66967", "973")</f>
      </c>
      <c r="B209" s="4" t="s">
        <f>=HYPERLINK("https://leilaoonline.net/lote/detalhe/66967", " Relógio importado da marca Rubinich confeccionado em faiança com esmaltagem branca vitrificada, chines -   50 cm de altura x 37 cm de largura")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=HYPERLINK("https://leilaoonline.net/lote/detalhe/66514", "974")</f>
      </c>
      <c r="B210" s="4" t="s">
        <f>=HYPERLINK("https://leilaoonline.net/lote/detalhe/66514", " Dois copos em cristal translúcido com suporte de metal prateado uma (1) bandeja em formato retangular confeccionado em metal espessurado a prata 26,4 cm de comprimento  (um dos copos possui um bicado na borda)")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=HYPERLINK("https://leilaoonline.net/lote/detalhe/66516", "975")</f>
      </c>
      <c r="B211" s="4" t="s">
        <f>=HYPERLINK("https://leilaoonline.net/lote/detalhe/66516", " Chanukiah importado em bronze judaico. 17 cm x 15 cm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=HYPERLINK("https://leilaoonline.net/lote/detalhe/66518", "977")</f>
      </c>
      <c r="B212" s="4" t="s">
        <f>=HYPERLINK("https://leilaoonline.net/lote/detalhe/66518", " JARRA EM VIDRO SOPRADO, TÉCNICA DE MURANO, TONALIDADE ROSÊ. MED: 18 X 16 X 15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=HYPERLINK("https://leilaoonline.net/lote/detalhe/66519", "981")</f>
      </c>
      <c r="B213" s="4" t="s">
        <f>=HYPERLINK("https://leilaoonline.net/lote/detalhe/66519", " Faqueiro de aço inox banhado,  78 peças importado Japão")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800,00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=HYPERLINK("https://leilaoonline.net/lote/detalhe/66520", "983")</f>
      </c>
      <c r="B214" s="4" t="s">
        <f>=HYPERLINK("https://leilaoonline.net/lote/detalhe/66520", " Saleiro e pimenteiro de metal prateado com cabos de madeira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=HYPERLINK("https://leilaoonline.net/lote/detalhe/66522", "984")</f>
      </c>
      <c r="B215" s="4" t="s">
        <f>=HYPERLINK("https://leilaoonline.net/lote/detalhe/66522", " Lote com 14 pratos de sobremesa de louça importados  inglesa")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=HYPERLINK("https://leilaoonline.net/lote/detalhe/66521", "985")</f>
      </c>
      <c r="B216" s="4" t="s">
        <f>=HYPERLINK("https://leilaoonline.net/lote/detalhe/66521", " Porta cigarros de metal prateado  diâmetro 6cm e altura 8cm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=HYPERLINK("https://leilaoonline.net/lote/detalhe/66968", "986")</f>
      </c>
      <c r="B217" s="4" t="s">
        <f>=HYPERLINK("https://leilaoonline.net/lote/detalhe/66968", " Antigo Telefone Orelhão De Ficha Daruma completo vai com 20 fichas telefônicas originais.")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=HYPERLINK("https://leilaoonline.net/lote/detalhe/66517", "987")</f>
      </c>
      <c r="B218" s="4" t="s">
        <f>=HYPERLINK("https://leilaoonline.net/lote/detalhe/66517", " dois castiçais em bronze tamanho16x7 cm.")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=HYPERLINK("https://leilaoonline.net/lote/detalhe/66523", "988")</f>
      </c>
      <c r="B219" s="4" t="s">
        <f>=HYPERLINK("https://leilaoonline.net/lote/detalhe/66523", " Barômetro , hidrômetro, termômetro com  relógio moido com chave em madeira 85 X 17 cm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=HYPERLINK("https://leilaoonline.net/lote/detalhe/66524", "989")</f>
      </c>
      <c r="B220" s="4" t="s">
        <f>=HYPERLINK("https://leilaoonline.net/lote/detalhe/66524", " Bandeja em metal, galeria vazada,Med. 45x17 cm")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=HYPERLINK("https://leilaoonline.net/lote/detalhe/66969", "991")</f>
      </c>
      <c r="B221" s="4" t="s">
        <f>=HYPERLINK("https://leilaoonline.net/lote/detalhe/66969", " Relógio de parede Dimep  pintura automotiva Medidas : diâmetro 45 cm e profundidade 6 cm.")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=HYPERLINK("https://leilaoonline.net/lote/detalhe/66526", "992")</f>
      </c>
      <c r="B222" s="4" t="s">
        <f>=HYPERLINK("https://leilaoonline.net/lote/detalhe/66526", " Bandeja  em metal Med. 58x32 cm.")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=HYPERLINK("https://leilaoonline.net/lote/detalhe/66525", "994")</f>
      </c>
      <c r="B223" s="4" t="s">
        <f>=HYPERLINK("https://leilaoonline.net/lote/detalhe/66525", " Centro de mesa em madeira  com pássaros em metal. Med. 12x30 cm.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=HYPERLINK("https://leilaoonline.net/lote/detalhe/66527", "997")</f>
      </c>
      <c r="B224" s="4" t="s">
        <f>=HYPERLINK("https://leilaoonline.net/lote/detalhe/66527", " Escultura em bronze o Faizão, 32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=HYPERLINK("https://leilaoonline.net/lote/detalhe/66528", "998")</f>
      </c>
      <c r="B225" s="4" t="s">
        <f>=HYPERLINK("https://leilaoonline.net/lote/detalhe/66528", " Saleiro e pimenteiro importado,perdiz - Gucci - Itália aparentemente prata - comprimento 7cm")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=HYPERLINK("https://leilaoonline.net/lote/detalhe/66529", "999")</f>
      </c>
      <c r="B226" s="4" t="s">
        <f>=HYPERLINK("https://leilaoonline.net/lote/detalhe/66529", " Esculturas importada carruagem, estojo de vidro, 26 cm, item decorativo.")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=HYPERLINK("https://leilaoonline.net/lote/detalhe/66530", "1000")</f>
      </c>
      <c r="B227" s="4" t="s">
        <f>=HYPERLINK("https://leilaoonline.net/lote/detalhe/66530", " antigo porta Caixa fosforo samurai de metal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=HYPERLINK("https://leilaoonline.net/lote/detalhe/66531", "1002")</f>
      </c>
      <c r="B228" s="4" t="s">
        <f>=HYPERLINK("https://leilaoonline.net/lote/detalhe/66531", " conjunto chines, Séc XIX período " Tao Kuang ", ao gosto Família Rosa, são 12 pratos para bolo, em porcelana  esmaltada a mão, padrão Mandarim. Com selo vermelho. Med 16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=HYPERLINK("https://leilaoonline.net/lote/detalhe/66532", "1003")</f>
      </c>
      <c r="B229" s="4" t="s">
        <f>=HYPERLINK("https://leilaoonline.net/lote/detalhe/66532", " par de castiçais importados israelenses em metal dourado,  Med 19 cm.")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=HYPERLINK("https://leilaoonline.net/lote/detalhe/66535", "1004")</f>
      </c>
      <c r="B230" s="4" t="s">
        <f>=HYPERLINK("https://leilaoonline.net/lote/detalhe/66535", " cinzeiro importado chinês um 13x16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=HYPERLINK("https://leilaoonline.net/lote/detalhe/66536", "1005")</f>
      </c>
      <c r="B231" s="4" t="s">
        <f>=HYPERLINK("https://leilaoonline.net/lote/detalhe/66536", " placa tailandesa em madeira nobre patinada, esculpida e pintada a mao entalhada, realçada a prata, representando Med 18x100 cm")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=HYPERLINK("https://leilaoonline.net/lote/detalhe/66534", "1006")</f>
      </c>
      <c r="B232" s="4" t="s">
        <f>=HYPERLINK("https://leilaoonline.net/lote/detalhe/66534", " centro de mesa SATZUMA importado  chines, em porcelana, ao gosto policromado e realçada a ouro, 25x27 cm . Peça marcada ao fundo")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=HYPERLINK("https://leilaoonline.net/lote/detalhe/66533", "1007")</f>
      </c>
      <c r="B233" s="4" t="s">
        <f>=HYPERLINK("https://leilaoonline.net/lote/detalhe/66533", " bandeja em metal espessurado à prata, uma das  Medindo 67x24,5x5 cm")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=HYPERLINK("https://leilaoonline.net/lote/detalhe/66537", "1009")</f>
      </c>
      <c r="B234" s="4" t="s">
        <f>=HYPERLINK("https://leilaoonline.net/lote/detalhe/66537", " lote com 6  taças  sobremesa, década de 70, em metal dourado,  Medidas: 4,5 cm de altura x 8,5 cm de diâmetro")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=HYPERLINK("https://leilaoonline.net/lote/detalhe/66538", "1010")</f>
      </c>
      <c r="B235" s="4" t="s">
        <f>=HYPERLINK("https://leilaoonline.net/lote/detalhe/66538", " Potiche importado em porcelana oriental , desenhos com flores, pássaros, paisagens orientais marcado no fundo. Medidas: 39,5 cm de altura x 58 cm de circunferência")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=HYPERLINK("https://leilaoonline.net/lote/detalhe/66539", "1011")</f>
      </c>
      <c r="B236" s="4" t="s">
        <f>=HYPERLINK("https://leilaoonline.net/lote/detalhe/66539", " FAQUEIRO DOURADO peças: 6 talhares de serviço, 12 colheres de chá, 5 colheres de sobremesa, 2 garfos de sobremesa, 9 garfos de mesa, 5 colheres de sopa e 5 facas de mesa.  44 peças")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=HYPERLINK("https://leilaoonline.net/lote/detalhe/66970", "1012")</f>
      </c>
      <c r="B237" s="4" t="s">
        <f>=HYPERLINK("https://leilaoonline.net/lote/detalhe/66970", " Relógio em madeira entalhada numerais romanos, quartz,tamanho : 95 cm x 31 cm x 11 cm")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=HYPERLINK("https://leilaoonline.net/lote/detalhe/66541", "1014")</f>
      </c>
      <c r="B238" s="4" t="s">
        <f>=HYPERLINK("https://leilaoonline.net/lote/detalhe/66541", " espada militar brasileira de coleção, período da República, com guarda em metal prateado cabo em madeira nobre, lâmina em aço marca da manufatura " A.E.C. na base da lâmina, guarda e bainha em metal espessurado a prata. Med.: 100 cm")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=HYPERLINK("https://leilaoonline.net/lote/detalhe/66540", "1015")</f>
      </c>
      <c r="B239" s="4" t="s">
        <f>=HYPERLINK("https://leilaoonline.net/lote/detalhe/66540", " potiche de coleção no estilo chines,  em porcelana Med 26x20 cm")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=HYPERLINK("https://leilaoonline.net/lote/detalhe/66543", "1017")</f>
      </c>
      <c r="B240" s="4" t="s">
        <f>=HYPERLINK("https://leilaoonline.net/lote/detalhe/66543", " adaga chinesa  lamina em aço, punho e bainha em material sintético patinado, decorada por Cabeça de Cavalo. 21 cm.")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=HYPERLINK("https://leilaoonline.net/lote/detalhe/66542", "1018")</f>
      </c>
      <c r="B241" s="4" t="s">
        <f>=HYPERLINK("https://leilaoonline.net/lote/detalhe/66542", " estatua africana, pedra feita a mão, 13x18 cm. obs: com discretíssimo bicado na calda.")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=HYPERLINK("https://leilaoonline.net/lote/detalhe/66971", "1021")</f>
      </c>
      <c r="B242" s="4" t="s">
        <f>=HYPERLINK("https://leilaoonline.net/lote/detalhe/66971", " Tamancos de madeira holandês com entalhada à mão. 32cm")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=HYPERLINK("https://leilaoonline.net/lote/detalhe/66544", "1023")</f>
      </c>
      <c r="B243" s="4" t="s">
        <f>=HYPERLINK("https://leilaoonline.net/lote/detalhe/66544", " 4 PORTA-OVOS EM METAL ESPESSURADO A PRATA.13,5 X 4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=HYPERLINK("https://leilaoonline.net/lote/detalhe/66545", "1024")</f>
      </c>
      <c r="B244" s="4" t="s">
        <f>=HYPERLINK("https://leilaoonline.net/lote/detalhe/66545", " conjunto com 6 xícaras para café em porcelana nacional de coleção com realces dourados,  caixa original. década de 1950/60. 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=HYPERLINK("https://leilaoonline.net/lote/detalhe/66546", "1025")</f>
      </c>
      <c r="B245" s="4" t="s">
        <f>=HYPERLINK("https://leilaoonline.net/lote/detalhe/66546", " carrinho de chá, madeira maciça, torneadas, prateleira,  duas gavetas Alt:80 cm; larg: 80 cm; prof: 41 cm")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=HYPERLINK("https://leilaoonline.net/lote/detalhe/66547", "1026")</f>
      </c>
      <c r="B246" s="4" t="s">
        <f>=HYPERLINK("https://leilaoonline.net/lote/detalhe/66547", " Jarra/tankard em metal com cabo em chifre de javali e  figura mitológica. Medida: 25 cm x 24 cm")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=HYPERLINK("https://leilaoonline.net/lote/detalhe/66548", "1027")</f>
      </c>
      <c r="B247" s="4" t="s">
        <f>=HYPERLINK("https://leilaoonline.net/lote/detalhe/66548", " fruteira , em madeira maciça Alt: 90 cm; diam: 34 cm")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=HYPERLINK("https://leilaoonline.net/lote/detalhe/66549", "1028")</f>
      </c>
      <c r="B248" s="4" t="s">
        <f>=HYPERLINK("https://leilaoonline.net/lote/detalhe/66549", " Tabuleiro com banho de níquel, retangular, Medidas: 47 cm de comprimento 4,2 cm de largura da galeria central x 7,5 cm de altura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=HYPERLINK("https://leilaoonline.net/lote/detalhe/66972", "1030")</f>
      </c>
      <c r="B249" s="4" t="s">
        <f>=HYPERLINK("https://leilaoonline.net/lote/detalhe/66972", " balança de armazém em ferroc apacidade para 5kg, sem os pesos, acompanha dois pratos em bronze. Medidas: balança 20,5 cm de altura x 39,5 cm de largura / pratos 13,7 cm de diâmetro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=HYPERLINK("https://leilaoonline.net/lote/detalhe/66550", "1031")</f>
      </c>
      <c r="B250" s="4" t="s">
        <f>=HYPERLINK("https://leilaoonline.net/lote/detalhe/66550", " 2 pequenos vasos floreira em bronze indiano, Medidas: maior 14,6 cm de altura x 5,3 cm de diâmetro da borda / menor 13,9 cm de altura x 5,4 cm de diâmetro da borda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=HYPERLINK("https://leilaoonline.net/lote/detalhe/66551", "1034")</f>
      </c>
      <c r="B251" s="4" t="s">
        <f>=HYPERLINK("https://leilaoonline.net/lote/detalhe/66551", " bandeja  em metal espessurado a prata Medidas:62,5 cm de comprimento x 40 cm de largura. (banho novo)")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=HYPERLINK("https://leilaoonline.net/lote/detalhe/66552", "1035")</f>
      </c>
      <c r="B252" s="4" t="s">
        <f>=HYPERLINK("https://leilaoonline.net/lote/detalhe/66552", " jogo de talheres, novo, em metal espessurado à prata, com 03 peças")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=HYPERLINK("https://leilaoonline.net/lote/detalhe/66553", "1036")</f>
      </c>
      <c r="B253" s="4" t="s">
        <f>=HYPERLINK("https://leilaoonline.net/lote/detalhe/66553", " jogo de talheres em metal espessurado sem uso,")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=HYPERLINK("https://leilaoonline.net/lote/detalhe/66973", "1037")</f>
      </c>
      <c r="B254" s="4" t="s">
        <f>=HYPERLINK("https://leilaoonline.net/lote/detalhe/66973", " Balança de precisão com caixa em madeira com pesos.  35cm x 17,5cm x 35cm de altura")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=HYPERLINK("https://leilaoonline.net/lote/detalhe/66554", "1039")</f>
      </c>
      <c r="B255" s="4" t="s">
        <f>=HYPERLINK("https://leilaoonline.net/lote/detalhe/66554", " jogo de chá e café em metal banhado a prata")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=HYPERLINK("https://leilaoonline.net/lote/detalhe/66555", "1040")</f>
      </c>
      <c r="B256" s="4" t="s">
        <f>=HYPERLINK("https://leilaoonline.net/lote/detalhe/66555", " Conjunto  de Bebidas com Balde de gelo com apliques de metal e conjunto de  serviço em PRATA 90 com dosador, pinça e misturador . Marca :  BELINI")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=HYPERLINK("https://leilaoonline.net/lote/detalhe/66556", "1042")</f>
      </c>
      <c r="B257" s="4" t="s">
        <f>=HYPERLINK("https://leilaoonline.net/lote/detalhe/66556", " Lote com 6 estatuetas em bronze dourado com gatos e sapos")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=HYPERLINK("https://leilaoonline.net/lote/detalhe/66557", "1043")</f>
      </c>
      <c r="B258" s="4" t="s">
        <f>=HYPERLINK("https://leilaoonline.net/lote/detalhe/66557", " CONCHA ESPESSURADA A PRATA . MEDE 23 CM")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=HYPERLINK("https://leilaoonline.net/lote/detalhe/66480", "1045")</f>
      </c>
      <c r="B259" s="4" t="s">
        <f>=HYPERLINK("https://leilaoonline.net/lote/detalhe/66480", " Balança de precisão importada Sartorius Werke fabricado pela Gottingen por volta de 1930.")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=HYPERLINK("https://leilaoonline.net/lote/detalhe/66481", "1046")</f>
      </c>
      <c r="B260" s="4" t="s">
        <f>=HYPERLINK("https://leilaoonline.net/lote/detalhe/66481", " faqueiro japonês banhado a ouro 24K completo para 12 pessoas  para jantar e sobremesa, constando 12 facas para jantar, 12 garfos para  jantar, 12 colheres para jantar, 12 garfos de sobremesa, 12 colheres  para sobremesa e 12 colheres para café")</f>
      </c>
      <c r="C260" s="4" t="inlineStr">
        <is>
          <t>Vendido</t>
        </is>
      </c>
      <c r="D260" s="4" t="inlineStr">
        <is>
          <t>2</t>
        </is>
      </c>
      <c r="E260" s="5" t="inlineStr">
        <is>
          <t>1.000,00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=HYPERLINK("https://leilaoonline.net/lote/detalhe/66482", "1049")</f>
      </c>
      <c r="B261" s="4" t="s">
        <f>=HYPERLINK("https://leilaoonline.net/lote/detalhe/66482", " Conjunto com prato, copo e colher infantis, década de 40/50. em metal espessurado à prata, em estojo  original,")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=HYPERLINK("https://leilaoonline.net/lote/detalhe/66483", "1050")</f>
      </c>
      <c r="B262" s="4" t="s">
        <f>=HYPERLINK("https://leilaoonline.net/lote/detalhe/66483", " ESCULTURA FEMININA   , EM PÓ DE MÁRMORE,  1,56M TOTAL. ESCULTURA 1,00M , BASE: 0,56CM")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2.500,00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=HYPERLINK("https://leilaoonline.net/lote/detalhe/66965", "1051")</f>
      </c>
      <c r="B263" s="4" t="s">
        <f>=HYPERLINK("https://leilaoonline.net/lote/detalhe/66965", " RELÓGIO IMPORTADO CARL JAHRE ZEISS STIFTUNG. 16CM X 16CM")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=HYPERLINK("https://leilaoonline.net/lote/detalhe/66496", "1052")</f>
      </c>
      <c r="B264" s="4" t="s">
        <f>=HYPERLINK("https://leilaoonline.net/lote/detalhe/66496", "  colher importada prata 90")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=HYPERLINK("https://leilaoonline.net/lote/detalhe/66484", "1053")</f>
      </c>
      <c r="B265" s="4" t="s">
        <f>=HYPERLINK("https://leilaoonline.net/lote/detalhe/66484", " JOGO IMPORTADO JAPÃO EM   PORCELANA JAPONESA JH, TRABALHO EM ALTO RELEVO E  FILIGRANADO A OURO. CONTEM: 1 BALDE DE GELO, 1 LEITEIRA, 1 BULE PARA CAFÉ,  1 BULE PARA CHÁ, 1 AÇUCAREIRO, 1 PRATO PARA BOLO, 5 PRATOS PARA  SOBREMESA, 4 XÍCARAS DE CHÁ E SEUS RESPECTIVOS PIRES E 5 XÍCARAS DE CAFÉ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700,00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=HYPERLINK("https://leilaoonline.net/lote/detalhe/66497", "1056")</f>
      </c>
      <c r="B266" s="4" t="s">
        <f>=HYPERLINK("https://leilaoonline.net/lote/detalhe/66497", " BULE ESPESSURADO A PRATA  20 CM E ALTURA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=HYPERLINK("https://leilaoonline.net/lote/detalhe/66498", "1058")</f>
      </c>
      <c r="B267" s="4" t="s">
        <f>=HYPERLINK("https://leilaoonline.net/lote/detalhe/66498", " 5 taças para conhaque,  cristal Demi, com bordas em ouro 24K, altura 16 cm.")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=HYPERLINK("https://leilaoonline.net/lote/detalhe/66485", "1061")</f>
      </c>
      <c r="B268" s="4" t="s">
        <f>=HYPERLINK("https://leilaoonline.net/lote/detalhe/66485", " ESCULTURA EM PÓ DE MÁRMORE. 31CM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=HYPERLINK("https://leilaoonline.net/lote/detalhe/66488", "1062")</f>
      </c>
      <c r="B269" s="4" t="s">
        <f>=HYPERLINK("https://leilaoonline.net/lote/detalhe/66488", " JOGO PARA SORVETE EM PRATA 90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=HYPERLINK("https://leilaoonline.net/lote/detalhe/66489", "1063")</f>
      </c>
      <c r="B270" s="4" t="s">
        <f>=HYPERLINK("https://leilaoonline.net/lote/detalhe/66489", " Antigo bule século XX. indiano  importado, em bronze, altura 22 cm,")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=HYPERLINK("https://leilaoonline.net/lote/detalhe/66500", "1065")</f>
      </c>
      <c r="B271" s="4" t="s">
        <f>=HYPERLINK("https://leilaoonline.net/lote/detalhe/66500", " 5 taças para champagne, em cristal Demi Translúcido altura 17 cm")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=HYPERLINK("https://leilaoonline.net/lote/detalhe/66487", "1067")</f>
      </c>
      <c r="B272" s="4" t="s">
        <f>=HYPERLINK("https://leilaoonline.net/lote/detalhe/66487", " Antiga bandeja produzida princípio do século XX. em metal prateado, medidas 51X23 cm,")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=HYPERLINK("https://leilaoonline.net/lote/detalhe/66499", "1068")</f>
      </c>
      <c r="B273" s="4" t="s">
        <f>=HYPERLINK("https://leilaoonline.net/lote/detalhe/66499", " ESCULTURA FEMININA , EM PÓ DE MÁRMORE,   COM BASE . 1,52M TOTAL.  ESCULTURA: 76CM , BASE: 76CM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2.300,00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=HYPERLINK("https://leilaoonline.net/lote/detalhe/66486", "1070")</f>
      </c>
      <c r="B274" s="4" t="s">
        <f>=HYPERLINK("https://leilaoonline.net/lote/detalhe/66486", " porta guardanapos, produzido em bronze,peixe, maior comprimento 21,5 cm")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=HYPERLINK("https://leilaoonline.net/lote/detalhe/66490", "1077")</f>
      </c>
      <c r="B275" s="4" t="s">
        <f>=HYPERLINK("https://leilaoonline.net/lote/detalhe/66490", " Dois bules antigos 1 de alumínio e 1 esmaltado")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=HYPERLINK("https://leilaoonline.net/lote/detalhe/66495", "1081")</f>
      </c>
      <c r="B276" s="4" t="s">
        <f>=HYPERLINK("https://leilaoonline.net/lote/detalhe/66495", " Lote com 33 canecas antigas de coleção")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=HYPERLINK("https://leilaoonline.net/lote/detalhe/66561", "1162")</f>
      </c>
      <c r="B277" s="4" t="s">
        <f>=HYPERLINK("https://leilaoonline.net/lote/detalhe/66561", " MEDALHA DE OURO COMEMORAÇÃO de  1 MILHÃO DE FUSCAS FABRICADOS NO BRASIL - 1970 - SÃO BERNARDO DO CAMPO - DIÂMETRO 22 MM - PESANDO 7 GRAMAS - MATERIAL - OURO (900) - GRAVADOR -A.M")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3.200,00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=HYPERLINK("https://leilaoonline.net/lote/detalhe/66560", "1163")</f>
      </c>
      <c r="B278" s="4" t="s">
        <f>=HYPERLINK("https://leilaoonline.net/lote/detalhe/66560", " Raros broches de ex funcionário  comemorativos volkswagen 10 e 15 anos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=HYPERLINK("https://leilaoonline.net/lote/detalhe/66559", "1167")</f>
      </c>
      <c r="B279" s="4" t="s">
        <f>=HYPERLINK("https://leilaoonline.net/lote/detalhe/66559", " Lote moedas com: 124 moedas 10 cruzeiros/ 197 moedas 5 cruzeiros/ 9 moedas 50 cruzeiros/ 31 moedas 20 cruzeiros/ 16 moedas cruzados/ 5 moedas  cruzados/ 7 moedas 1 centavos/ 6 moedas 2 centavos/ 2 moedas 10 cruzeiros,")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=HYPERLINK("https://leilaoonline.net/lote/detalhe/66976", "1201")</f>
      </c>
      <c r="B280" s="4" t="s">
        <f>=HYPERLINK("https://leilaoonline.net/lote/detalhe/66976", " Relógio espingarda de Madeira")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=HYPERLINK("https://leilaoonline.net/lote/detalhe/66978", "1202")</f>
      </c>
      <c r="B281" s="4" t="s">
        <f>=HYPERLINK("https://leilaoonline.net/lote/detalhe/66978", " Gravador Akai 707S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500,00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=HYPERLINK("https://leilaoonline.net/lote/detalhe/66977", "1203")</f>
      </c>
      <c r="B282" s="4" t="s">
        <f>=HYPERLINK("https://leilaoonline.net/lote/detalhe/66977", " Telefone PEÇA ÚNICA  metal em ótimo detalhes - 30cm Alt 40cm Larg")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=HYPERLINK("https://leilaoonline.net/lote/detalhe/66975", "1204")</f>
      </c>
      <c r="B283" s="4" t="s">
        <f>=HYPERLINK("https://leilaoonline.net/lote/detalhe/66975", " telefone antigo")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500,00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=HYPERLINK("https://leilaoonline.net/lote/detalhe/66562", "1206")</f>
      </c>
      <c r="B284" s="4" t="s">
        <f>=HYPERLINK("https://leilaoonline.net/lote/detalhe/66562", " coluna de mármore tamanho 90x20cm")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500,00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=HYPERLINK("https://leilaoonline.net/lote/detalhe/66564", "1207")</f>
      </c>
      <c r="B285" s="4" t="s">
        <f>=HYPERLINK("https://leilaoonline.net/lote/detalhe/66564", "  Penteadeira Chipandelle decada de 70 , com banqueta estofada  1,52 x 1,12 x 0,43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1.500,00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=HYPERLINK("https://leilaoonline.net/lote/detalhe/66979", "1209")</f>
      </c>
      <c r="B286" s="4" t="s">
        <f>=HYPERLINK("https://leilaoonline.net/lote/detalhe/66979", " maquina ROLLEIFLEX SL35 com lente objetiva  case original e  manual")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900,00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=HYPERLINK("https://leilaoonline.net/lote/detalhe/66974", "1217")</f>
      </c>
      <c r="B287" s="4" t="s">
        <f>=HYPERLINK("https://leilaoonline.net/lote/detalhe/66974", " Exclusivo peça unica  Cardápio da seleção brasileira de 1970 autografado num evento qu foi realizado no  Rio de Janeiro nesta data do cardápio.13 cm de  largura e  altura 23cm aviado por historiador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10.000,00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=HYPERLINK("https://leilaoonline.net/lote/detalhe/67064", "1218")</f>
      </c>
      <c r="B288" s="4" t="s">
        <f>=HYPERLINK("https://leilaoonline.net/lote/detalhe/67064", " Escrivaninha chipandelle frente bombe tamanho: 75,5 x 117 x 43 cm")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950,00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=HYPERLINK("https://leilaoonline.net/lote/detalhe/67066", "1219")</f>
      </c>
      <c r="B289" s="4" t="s">
        <f>=HYPERLINK("https://leilaoonline.net/lote/detalhe/67066", " Relógio de coluna oriental,Tempos Fugit  de corda, tamanho: 1m e 32cm, funcionado com chave a corda (raro)")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3.500,00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=HYPERLINK("https://leilaoonline.net/lote/detalhe/67068", "1220")</f>
      </c>
      <c r="B290" s="4" t="s">
        <f>=HYPERLINK("https://leilaoonline.net/lote/detalhe/67068", " Bicicleta Calói Berlineta dobrável anos 70")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700,00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=HYPERLINK("https://leilaoonline.net/lote/detalhe/67086", "1221")</f>
      </c>
      <c r="B291" s="4" t="s">
        <f>=HYPERLINK("https://leilaoonline.net/lote/detalhe/67086", " Máquina de bolinhas Vending Machine")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700,00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=HYPERLINK("https://leilaoonline.net/lote/detalhe/67097", "1222")</f>
      </c>
      <c r="B292" s="4" t="s">
        <f>=HYPERLINK("https://leilaoonline.net/lote/detalhe/67097", " Lustre DE 6 bocais, em metal 51cm altura x 63cm de diâmetro")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400,00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=HYPERLINK("https://leilaoonline.net/lote/detalhe/67067", "1223")</f>
      </c>
      <c r="B293" s="4" t="s">
        <f>=HYPERLINK("https://leilaoonline.net/lote/detalhe/67067", " Projetor LCD Sharp Vision XV-S55U")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400,00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=HYPERLINK("https://leilaoonline.net/lote/detalhe/67083", "1224")</f>
      </c>
      <c r="B294" s="4" t="s">
        <f>=HYPERLINK("https://leilaoonline.net/lote/detalhe/67083", " Patinete elétrico com fonte de carregamento")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400,00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=HYPERLINK("https://leilaoonline.net/lote/detalhe/67117", "1225")</f>
      </c>
      <c r="B295" s="4" t="s">
        <f>=HYPERLINK("https://leilaoonline.net/lote/detalhe/67117", " Máquina de café Tupan s antiga tamanho 30 X 48 cm, altura  90 cm")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600,00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=HYPERLINK("https://leilaoonline.net/lote/detalhe/67095", "1226")</f>
      </c>
      <c r="B296" s="4" t="s">
        <f>=HYPERLINK("https://leilaoonline.net/lote/detalhe/67095", " Orelhão de teclas marca DARUMA . com 20 fichas")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600,00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=HYPERLINK("https://leilaoonline.net/lote/detalhe/67107", "1227")</f>
      </c>
      <c r="B297" s="4" t="s">
        <f>=HYPERLINK("https://leilaoonline.net/lote/detalhe/67107", " Jogo importado em porcelana japonesa")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=HYPERLINK("https://leilaoonline.net/lote/detalhe/67075", "1228")</f>
      </c>
      <c r="B298" s="4" t="s">
        <f>=HYPERLINK("https://leilaoonline.net/lote/detalhe/67075", " Mesa de apoio em madeira entalhada, tampo em mármore. 43 cmde altura")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300,00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=HYPERLINK("https://leilaoonline.net/lote/detalhe/67122", "1229")</f>
      </c>
      <c r="B299" s="4" t="s">
        <f>=HYPERLINK("https://leilaoonline.net/lote/detalhe/67122", " Petisqueira em porcelana acompanha suporte em vime")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=HYPERLINK("https://leilaoonline.net/lote/detalhe/67098", "1230")</f>
      </c>
      <c r="B300" s="4" t="s">
        <f>=HYPERLINK("https://leilaoonline.net/lote/detalhe/67098", " Luminária em petit bronze  altura 64 cm")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400,00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=HYPERLINK("https://leilaoonline.net/lote/detalhe/67100", "1231")</f>
      </c>
      <c r="B301" s="4" t="s">
        <f>=HYPERLINK("https://leilaoonline.net/lote/detalhe/67100", " Floreiro em vidroaltura 20 cm")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=HYPERLINK("https://leilaoonline.net/lote/detalhe/67077", "1232")</f>
      </c>
      <c r="B302" s="4" t="s">
        <f>=HYPERLINK("https://leilaoonline.net/lote/detalhe/67077", " Conjunto importado japonês porcelana")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200,00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=HYPERLINK("https://leilaoonline.net/lote/detalhe/67071", "1233")</f>
      </c>
      <c r="B303" s="4" t="s">
        <f>=HYPERLINK("https://leilaoonline.net/lote/detalhe/67071", " Mini escultura de bronze na base de mármore, Mr. Bean 19cm")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=HYPERLINK("https://leilaoonline.net/lote/detalhe/67113", "1234")</f>
      </c>
      <c r="B304" s="4" t="s">
        <f>=HYPERLINK("https://leilaoonline.net/lote/detalhe/67113", " Receiver e amplificador da Sony STR -K880 –saídas para 08 falantes mais de 1.000w RMS de  potência real. Acoplam Video –  Tamanho: 43 X 28 X 14,5  cm")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=HYPERLINK("https://leilaoonline.net/lote/detalhe/67102", "1235")</f>
      </c>
      <c r="B305" s="4" t="s">
        <f>=HYPERLINK("https://leilaoonline.net/lote/detalhe/67102", " Xícara de café  importada do japão de coleção porcelana casca de ovo")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=HYPERLINK("https://leilaoonline.net/lote/detalhe/67101", "1236")</f>
      </c>
      <c r="B306" s="4" t="s">
        <f>=HYPERLINK("https://leilaoonline.net/lote/detalhe/67101", " Prato decorativo importado do japao pintado a mão, diâmetro:20,5cm")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=HYPERLINK("https://leilaoonline.net/lote/detalhe/67115", "1237")</f>
      </c>
      <c r="B307" s="4" t="s">
        <f>=HYPERLINK("https://leilaoonline.net/lote/detalhe/67115", " Conjunto com 6 taças para licor, em demi cristal Saint Louis")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=HYPERLINK("https://leilaoonline.net/lote/detalhe/67116", "1238")</f>
      </c>
      <c r="B308" s="4" t="s">
        <f>=HYPERLINK("https://leilaoonline.net/lote/detalhe/67116", " Lote com diversos items alguns importados")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=HYPERLINK("https://leilaoonline.net/lote/detalhe/67121", "1239")</f>
      </c>
      <c r="B309" s="4" t="s">
        <f>=HYPERLINK("https://leilaoonline.net/lote/detalhe/67121", " Garrafa para Whisky em demi Cristal")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=HYPERLINK("https://leilaoonline.net/lote/detalhe/67078", "1240")</f>
      </c>
      <c r="B310" s="4" t="s">
        <f>=HYPERLINK("https://leilaoonline.net/lote/detalhe/67078", " Lote com diversos items alguns importados")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250,00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=HYPERLINK("https://leilaoonline.net/lote/detalhe/67089", "1241")</f>
      </c>
      <c r="B311" s="4" t="s">
        <f>=HYPERLINK("https://leilaoonline.net/lote/detalhe/67089", " Conjunto Europeu com 5 cálices para vinho em cristal demi translúcido")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=HYPERLINK("https://leilaoonline.net/lote/detalhe/67120", "1242")</f>
      </c>
      <c r="B312" s="4" t="s">
        <f>=HYPERLINK("https://leilaoonline.net/lote/detalhe/67120", " Prato portuguesa, diâmetro:19cm")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=HYPERLINK("https://leilaoonline.net/lote/detalhe/67119", "1243")</f>
      </c>
      <c r="B313" s="4" t="s">
        <f>=HYPERLINK("https://leilaoonline.net/lote/detalhe/67119", " Sineta de mesa de 1966, base em Jacaranda")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250,00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=HYPERLINK("https://leilaoonline.net/lote/detalhe/67114", "1244")</f>
      </c>
      <c r="B314" s="4" t="s">
        <f>=HYPERLINK("https://leilaoonline.net/lote/detalhe/67114", " Prato de coleção em fina porcelana ALEMÃ, adornado em fio de ouro 20 cm")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150,00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=HYPERLINK("https://leilaoonline.net/lote/detalhe/67096", "1245")</f>
      </c>
      <c r="B315" s="4" t="s">
        <f>=HYPERLINK("https://leilaoonline.net/lote/detalhe/67096", " 6 descansos para talheres produzidos em metal espessurado a prata")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250,00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=HYPERLINK("https://leilaoonline.net/lote/detalhe/67081", "1246")</f>
      </c>
      <c r="B316" s="4" t="s">
        <f>=HYPERLINK("https://leilaoonline.net/lote/detalhe/67081", " Prato de coleção porcelana ALEMÃ, Raro, fio de  ouro, em excelente 26cm diâmetro")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=HYPERLINK("https://leilaoonline.net/lote/detalhe/67094", "1247")</f>
      </c>
      <c r="B317" s="4" t="s">
        <f>=HYPERLINK("https://leilaoonline.net/lote/detalhe/67094", " Relógio para parede, em madeira 29CM X 29CM")</f>
      </c>
      <c r="C317" s="4" t="inlineStr">
        <is>
          <t>Vendido</t>
        </is>
      </c>
      <c r="D317" s="4" t="inlineStr">
        <is>
          <t>2</t>
        </is>
      </c>
      <c r="E317" s="5" t="inlineStr">
        <is>
          <t>200,00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=HYPERLINK("https://leilaoonline.net/lote/detalhe/67123", "1248")</f>
      </c>
      <c r="B318" s="4" t="s">
        <f>=HYPERLINK("https://leilaoonline.net/lote/detalhe/67123", " Prato em porcelana  coleção INVERNO, diâmetro:21cm")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=HYPERLINK("https://leilaoonline.net/lote/detalhe/67084", "1249")</f>
      </c>
      <c r="B319" s="4" t="s">
        <f>=HYPERLINK("https://leilaoonline.net/lote/detalhe/67084", " Moeda 1951 Canada 5 Cents Commemorative George VI Nickel Coins premiação que foi na cidade de Sudbury Canadá, Rara")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300,00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=HYPERLINK("https://leilaoonline.net/lote/detalhe/67118", "1250")</f>
      </c>
      <c r="B320" s="4" t="s">
        <f>=HYPERLINK("https://leilaoonline.net/lote/detalhe/67118", " Galos de rinha em alumínios")</f>
      </c>
      <c r="C320" s="4" t="inlineStr">
        <is>
          <t>Vendido</t>
        </is>
      </c>
      <c r="D320" s="4" t="inlineStr">
        <is>
          <t>1</t>
        </is>
      </c>
      <c r="E320" s="5" t="inlineStr">
        <is>
          <t>100,00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=HYPERLINK("https://leilaoonline.net/lote/detalhe/67063", "1251")</f>
      </c>
      <c r="B321" s="4" t="s">
        <f>=HYPERLINK("https://leilaoonline.net/lote/detalhe/67063", " Quadro Antigo Plaza De Toros Madrid Espanha Raridade")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700,00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=HYPERLINK("https://leilaoonline.net/lote/detalhe/67079", "1252")</f>
      </c>
      <c r="B322" s="4" t="s">
        <f>=HYPERLINK("https://leilaoonline.net/lote/detalhe/67079", " Bota Snowboard, regulável  made in romania para esporte na neve, marca salom")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700,00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=HYPERLINK("https://leilaoonline.net/lote/detalhe/67073", "1253")</f>
      </c>
      <c r="B323" s="4" t="s">
        <f>=HYPERLINK("https://leilaoonline.net/lote/detalhe/67073", " Relógio de mesa LUIS XV  aparentemente  bronze  Med.:  30 x 25 x 9 cm Raro")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900,00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=HYPERLINK("https://leilaoonline.net/lote/detalhe/67072", "1254")</f>
      </c>
      <c r="B324" s="4" t="s">
        <f>=HYPERLINK("https://leilaoonline.net/lote/detalhe/67072", " Relógio antigo")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200,00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=HYPERLINK("https://leilaoonline.net/lote/detalhe/67027", "1255")</f>
      </c>
      <c r="B325" s="4" t="s">
        <f>=HYPERLINK("https://leilaoonline.net/lote/detalhe/67027", " Relogio importado montreux made in germany antigo")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150,00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=HYPERLINK("https://leilaoonline.net/lote/detalhe/67032", "1256")</f>
      </c>
      <c r="B326" s="4" t="s">
        <f>=HYPERLINK("https://leilaoonline.net/lote/detalhe/67032", " Relogio dimep  antigo faltando 3 vidros")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=HYPERLINK("https://leilaoonline.net/lote/detalhe/67069", "1257")</f>
      </c>
      <c r="B327" s="4" t="s">
        <f>=HYPERLINK("https://leilaoonline.net/lote/detalhe/67069", " 4 videogames")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1.200,00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=HYPERLINK("https://leilaoonline.net/lote/detalhe/67088", "1258")</f>
      </c>
      <c r="B328" s="4" t="s">
        <f>=HYPERLINK("https://leilaoonline.net/lote/detalhe/67088", " Faqueiro Hércules com 123 peças")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=HYPERLINK("https://leilaoonline.net/lote/detalhe/67105", "1259")</f>
      </c>
      <c r="B329" s="4" t="s">
        <f>=HYPERLINK("https://leilaoonline.net/lote/detalhe/67105", " Telefone importado, raro, funcionando ate o momento sem garantias futuras  Alt. 117cm")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1.500,00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=HYPERLINK("https://leilaoonline.net/lote/detalhe/67080", "1260")</f>
      </c>
      <c r="B330" s="4" t="s">
        <f>=HYPERLINK("https://leilaoonline.net/lote/detalhe/67080", " Porta chaves antigo, em bronze")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150,00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=HYPERLINK("https://leilaoonline.net/lote/detalhe/67093", "1261")</f>
      </c>
      <c r="B331" s="4" t="s">
        <f>=HYPERLINK("https://leilaoonline.net/lote/detalhe/67093", " Antigo relógio à corda em bronze funcionando ate o momento . 22cm X 16cm")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800,00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=HYPERLINK("https://leilaoonline.net/lote/detalhe/67074", "1262")</f>
      </c>
      <c r="B332" s="4" t="s">
        <f>=HYPERLINK("https://leilaoonline.net/lote/detalhe/67074", " Armadura em bronze 23 cm/39cm")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250,00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=HYPERLINK("https://leilaoonline.net/lote/detalhe/67060", "1263")</f>
      </c>
      <c r="B333" s="4" t="s">
        <f>=HYPERLINK("https://leilaoonline.net/lote/detalhe/67060", " Relógio de mesa importado frances. em metal Século XIX. 45 cm x 15 cm x 50 cm largura; Pequeno furo no vestido. completo funcionado perfeitamente ate o momento")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3.500,00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=HYPERLINK("https://leilaoonline.net/lote/detalhe/67076", "1264")</f>
      </c>
      <c r="B334" s="4" t="s">
        <f>=HYPERLINK("https://leilaoonline.net/lote/detalhe/67076", " Raros Títulos de ações de Maio de 1956, 6 no total")</f>
      </c>
      <c r="C334" s="4" t="inlineStr">
        <is>
          <t>Vendido</t>
        </is>
      </c>
      <c r="D334" s="4" t="inlineStr">
        <is>
          <t>1</t>
        </is>
      </c>
      <c r="E334" s="5" t="inlineStr">
        <is>
          <t>300,00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=HYPERLINK("https://leilaoonline.net/lote/detalhe/67028", "1265")</f>
      </c>
      <c r="B335" s="4" t="s">
        <f>=HYPERLINK("https://leilaoonline.net/lote/detalhe/67028", " Mesa de centro francês, em ferro fundido banhado a cobre, Tampo de vidro. 40x73x49 cm")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400,00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=HYPERLINK("https://leilaoonline.net/lote/detalhe/67039", "1266")</f>
      </c>
      <c r="B336" s="4" t="s">
        <f>=HYPERLINK("https://leilaoonline.net/lote/detalhe/67039", " Raro console LUIS XV com espelho francês, em bronze, banho de ouro, com tampo de mármore. 25/60/28cm - espelho mede 73/52 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900,00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=HYPERLINK("https://leilaoonline.net/lote/detalhe/67014", "1267")</f>
      </c>
      <c r="B337" s="4" t="s">
        <f>=HYPERLINK("https://leilaoonline.net/lote/detalhe/67014", " Conjunto italiano com 6 xícaras realçadas prata, na caixa")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250,00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=HYPERLINK("https://leilaoonline.net/lote/detalhe/67021", "1268")</f>
      </c>
      <c r="B338" s="4" t="s">
        <f>=HYPERLINK("https://leilaoonline.net/lote/detalhe/67021", " Conjunto parra Whisky francês")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150,00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=HYPERLINK("https://leilaoonline.net/lote/detalhe/67070", "1269")</f>
      </c>
      <c r="B339" s="4" t="s">
        <f>=HYPERLINK("https://leilaoonline.net/lote/detalhe/67070", " Ânfora gigante portuguesa em faiança tamanho:80 cm de altura")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950,00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=HYPERLINK("https://leilaoonline.net/lote/detalhe/67016", "1270")</f>
      </c>
      <c r="B340" s="4" t="s">
        <f>=HYPERLINK("https://leilaoonline.net/lote/detalhe/67016", " Luminária em metal  funcionado ate o momento espessurado a prata cúpulas em cristal altura 68 cm")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950,00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=HYPERLINK("https://leilaoonline.net/lote/detalhe/67036", "1271")</f>
      </c>
      <c r="B341" s="4" t="s">
        <f>=HYPERLINK("https://leilaoonline.net/lote/detalhe/67036", " Antiga coleção de relógios de bolso da com 20 relógios, raros")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800,00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=HYPERLINK("https://leilaoonline.net/lote/detalhe/67015", "1272")</f>
      </c>
      <c r="B342" s="4" t="s">
        <f>=HYPERLINK("https://leilaoonline.net/lote/detalhe/67015", " Computador Apple minimac, completo, formatado, funcionando, na caixa original")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700,00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=HYPERLINK("https://leilaoonline.net/lote/detalhe/67091", "1273")</f>
      </c>
      <c r="B343" s="4" t="s">
        <f>=HYPERLINK("https://leilaoonline.net/lote/detalhe/67091", " Poncheira completa")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900,00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=HYPERLINK("https://leilaoonline.net/lote/detalhe/67034", "1274")</f>
      </c>
      <c r="B344" s="4" t="s">
        <f>=HYPERLINK("https://leilaoonline.net/lote/detalhe/67034", " Compoteira cristal Altura 25,5 cm e diâmetro 16 cm. OBS: pequena marca na borda")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200,00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=HYPERLINK("https://leilaoonline.net/lote/detalhe/67085", "1275")</f>
      </c>
      <c r="B345" s="4" t="s">
        <f>=HYPERLINK("https://leilaoonline.net/lote/detalhe/67085", " 2 facas década de 70 - Raras - Comprimento 19 cm e 21,5 cm")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250,00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=HYPERLINK("https://leilaoonline.net/lote/detalhe/67019", "1276")</f>
      </c>
      <c r="B346" s="4" t="s">
        <f>=HYPERLINK("https://leilaoonline.net/lote/detalhe/67019", " Vaso de porcelana chinesa. Altura 20 cm e  26 cm diâmetro")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500,00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=HYPERLINK("https://leilaoonline.net/lote/detalhe/67026", "1277")</f>
      </c>
      <c r="B347" s="4" t="s">
        <f>=HYPERLINK("https://leilaoonline.net/lote/detalhe/67026", " Jarra de cerâmica . Altura 20,5 cm, por 23cm")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=HYPERLINK("https://leilaoonline.net/lote/detalhe/67029", "1278")</f>
      </c>
      <c r="B348" s="4" t="s">
        <f>=HYPERLINK("https://leilaoonline.net/lote/detalhe/67029", " Serviço de chá português")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=HYPERLINK("https://leilaoonline.net/lote/detalhe/67013", "1279")</f>
      </c>
      <c r="B349" s="4" t="s">
        <f>=HYPERLINK("https://leilaoonline.net/lote/detalhe/67013", " Terrina importada de porcelana chinesa. Altura 22 cm, comprimento 30 cm e largura 22,5 cm")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400,00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=HYPERLINK("https://leilaoonline.net/lote/detalhe/67037", "1280")</f>
      </c>
      <c r="B350" s="4" t="s">
        <f>=HYPERLINK("https://leilaoonline.net/lote/detalhe/67037", " Faqueiro importado coreano de metal dourado, com 126 peças")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800,00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=HYPERLINK("https://leilaoonline.net/lote/detalhe/67043", "1281")</f>
      </c>
      <c r="B351" s="4" t="s">
        <f>=HYPERLINK("https://leilaoonline.net/lote/detalhe/67043", " Conjunto de Mesa, tampo de mármore  Pérola 197 x 90 cm, altura 80 cm")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2.500,00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=HYPERLINK("https://leilaoonline.net/lote/detalhe/67017", "1282")</f>
      </c>
      <c r="B352" s="4" t="s">
        <f>=HYPERLINK("https://leilaoonline.net/lote/detalhe/67017", " Drusa de Ametista : 22 x 15 x 30 cm")</f>
      </c>
      <c r="C352" s="4" t="inlineStr">
        <is>
          <t>Vendido</t>
        </is>
      </c>
      <c r="D352" s="4" t="inlineStr">
        <is>
          <t>1</t>
        </is>
      </c>
      <c r="E352" s="5" t="inlineStr">
        <is>
          <t>600,00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=HYPERLINK("https://leilaoonline.net/lote/detalhe/67033", "1283")</f>
      </c>
      <c r="B353" s="4" t="s">
        <f>=HYPERLINK("https://leilaoonline.net/lote/detalhe/67033", " Bandejas para servir em metal, uma delas,  52/34 cm")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150,00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=HYPERLINK("https://leilaoonline.net/lote/detalhe/67031", "1284")</f>
      </c>
      <c r="B354" s="4" t="s">
        <f>=HYPERLINK("https://leilaoonline.net/lote/detalhe/67031", " 100 notas chinesas, de 1 Yijião - super conservadas")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250,00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=HYPERLINK("https://leilaoonline.net/lote/detalhe/67025", "1285")</f>
      </c>
      <c r="B355" s="4" t="s">
        <f>=HYPERLINK("https://leilaoonline.net/lote/detalhe/67025", " Aparador em madeira nobre. tamanho 142/35 cm, altura 83 cm")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900,00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=HYPERLINK("https://leilaoonline.net/lote/detalhe/67022", "1286")</f>
      </c>
      <c r="B356" s="4" t="s">
        <f>=HYPERLINK("https://leilaoonline.net/lote/detalhe/67022", " Relógio de mesa alemão, antimônio revestida a ouro, 38 cm de altura")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800,00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=HYPERLINK("https://leilaoonline.net/lote/detalhe/67035", "1287")</f>
      </c>
      <c r="B357" s="4" t="s">
        <f>=HYPERLINK("https://leilaoonline.net/lote/detalhe/67035", " Pilão e socador em madeira nobre. Alturas 43 e 44 cm")</f>
      </c>
      <c r="C357" s="4" t="inlineStr">
        <is>
          <t>Vendido</t>
        </is>
      </c>
      <c r="D357" s="4" t="inlineStr">
        <is>
          <t>1</t>
        </is>
      </c>
      <c r="E357" s="5" t="inlineStr">
        <is>
          <t>150,00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=HYPERLINK("https://leilaoonline.net/lote/detalhe/67052", "1288")</f>
      </c>
      <c r="B358" s="4" t="s">
        <f>=HYPERLINK("https://leilaoonline.net/lote/detalhe/67052", " jogo para café importado em fina porcelana oriental")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600,00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=HYPERLINK("https://leilaoonline.net/lote/detalhe/67054", "1289")</f>
      </c>
      <c r="B359" s="4" t="s">
        <f>=HYPERLINK("https://leilaoonline.net/lote/detalhe/67054", " 5 peças em porcelana, frisos a ouro, marcadas, peças brasileiras e  japonesas")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250,00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=HYPERLINK("https://leilaoonline.net/lote/detalhe/67104", "1290")</f>
      </c>
      <c r="B360" s="4" t="s">
        <f>=HYPERLINK("https://leilaoonline.net/lote/detalhe/67104", " Relógio de parede, em madeira nobre, 38 x 22 cm")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=HYPERLINK("https://leilaoonline.net/lote/detalhe/67046", "1291")</f>
      </c>
      <c r="B361" s="4" t="s">
        <f>=HYPERLINK("https://leilaoonline.net/lote/detalhe/67046", " jogo de chá e café espessurado a prata")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200,00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=HYPERLINK("https://leilaoonline.net/lote/detalhe/67030", "1292")</f>
      </c>
      <c r="B362" s="4" t="s">
        <f>=HYPERLINK("https://leilaoonline.net/lote/detalhe/67030", " Centro de mesa de porcelana, base em metal")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350,00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=HYPERLINK("https://leilaoonline.net/lote/detalhe/67023", "1293")</f>
      </c>
      <c r="B363" s="4" t="s">
        <f>=HYPERLINK("https://leilaoonline.net/lote/detalhe/67023", " Revolver cowboy de espoleta, raro, sem uso")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450,00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=HYPERLINK("https://leilaoonline.net/lote/detalhe/67056", "1294")</f>
      </c>
      <c r="B364" s="4" t="s">
        <f>=HYPERLINK("https://leilaoonline.net/lote/detalhe/67056", " Carrinho de chá, feito em madeira de lei, raro")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=HYPERLINK("https://leilaoonline.net/lote/detalhe/67018", "1295")</f>
      </c>
      <c r="B365" s="4" t="s">
        <f>=HYPERLINK("https://leilaoonline.net/lote/detalhe/67018", " Conjunto com 5 mesas ninho, madeira de lei,58 X 65 X 46")</f>
      </c>
      <c r="C365" s="4" t="inlineStr">
        <is>
          <t>Vendido</t>
        </is>
      </c>
      <c r="D365" s="4" t="inlineStr">
        <is>
          <t>2</t>
        </is>
      </c>
      <c r="E365" s="5" t="inlineStr">
        <is>
          <t>400,00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=HYPERLINK("https://leilaoonline.net/lote/detalhe/67062", "1296")</f>
      </c>
      <c r="B366" s="4" t="s">
        <f>=HYPERLINK("https://leilaoonline.net/lote/detalhe/67062", " Revolver cowboy de espoleta, raro, sem uso")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450,00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=HYPERLINK("https://leilaoonline.net/lote/detalhe/67049", "1297")</f>
      </c>
      <c r="B367" s="4" t="s">
        <f>=HYPERLINK("https://leilaoonline.net/lote/detalhe/67049", " 3 Vídeogames")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950,00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=HYPERLINK("https://leilaoonline.net/lote/detalhe/67053", "1298")</f>
      </c>
      <c r="B368" s="4" t="s">
        <f>=HYPERLINK("https://leilaoonline.net/lote/detalhe/67053", " Armário/ Livreiro Antigo Leandro Martins  151/40/90")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1.500,00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=HYPERLINK("https://leilaoonline.net/lote/detalhe/67044", "1299")</f>
      </c>
      <c r="B369" s="4" t="s">
        <f>=HYPERLINK("https://leilaoonline.net/lote/detalhe/67044", " Penteadeira antiga chipandelle")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900,00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=HYPERLINK("https://leilaoonline.net/lote/detalhe/67020", "1300")</f>
      </c>
      <c r="B370" s="4" t="s">
        <f>=HYPERLINK("https://leilaoonline.net/lote/detalhe/67020", " Diversos videogames e acessórios")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1.200,00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=HYPERLINK("https://leilaoonline.net/lote/detalhe/67051", "1301")</f>
      </c>
      <c r="B371" s="4" t="s">
        <f>=HYPERLINK("https://leilaoonline.net/lote/detalhe/67051", " Atari 2600 com cartuchos e acessórios")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500,00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=HYPERLINK("https://leilaoonline.net/lote/detalhe/67058", "1302")</f>
      </c>
      <c r="B372" s="4" t="s">
        <f>=HYPERLINK("https://leilaoonline.net/lote/detalhe/67058", " Game cube")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450,00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=HYPERLINK("https://leilaoonline.net/lote/detalhe/67048", "1303")</f>
      </c>
      <c r="B373" s="4" t="s">
        <f>=HYPERLINK("https://leilaoonline.net/lote/detalhe/67048", " Game cube")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400,00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=HYPERLINK("https://leilaoonline.net/lote/detalhe/67090", "1304")</f>
      </c>
      <c r="B374" s="4" t="s">
        <f>=HYPERLINK("https://leilaoonline.net/lote/detalhe/67090", " 20 discos lazer todos em ótimo estado de conservação")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600,00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=HYPERLINK("https://leilaoonline.net/lote/detalhe/67059", "1305")</f>
      </c>
      <c r="B375" s="4" t="s">
        <f>=HYPERLINK("https://leilaoonline.net/lote/detalhe/67059", " Piano prialle antigo, comprimento 1,43,altura 1,23, profundidade 63,cm")</f>
      </c>
      <c r="C375" s="4" t="inlineStr">
        <is>
          <t>Vendido</t>
        </is>
      </c>
      <c r="D375" s="4" t="inlineStr">
        <is>
          <t>12</t>
        </is>
      </c>
      <c r="E375" s="5" t="inlineStr">
        <is>
          <t>850,00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=HYPERLINK("https://leilaoonline.net/lote/detalhe/67038", "1306")</f>
      </c>
      <c r="B376" s="4" t="s">
        <f>=HYPERLINK("https://leilaoonline.net/lote/detalhe/67038", " Prato recordação porcelana, diâmetro:25cm")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100,00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=HYPERLINK("https://leilaoonline.net/lote/detalhe/67065", "1307")</f>
      </c>
      <c r="B377" s="4" t="s">
        <f>=HYPERLINK("https://leilaoonline.net/lote/detalhe/67065", " Prato de coleção em fina porcelana alemã, adornado em fio de ouro, 20 cm")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150,00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=HYPERLINK("https://leilaoonline.net/lote/detalhe/67045", "1308")</f>
      </c>
      <c r="B378" s="4" t="s">
        <f>=HYPERLINK("https://leilaoonline.net/lote/detalhe/67045", " Centro de Mesa Boliviano em metal,  22 Cm")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250,00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=HYPERLINK("https://leilaoonline.net/lote/detalhe/67040", "1309")</f>
      </c>
      <c r="B379" s="4" t="s">
        <f>=HYPERLINK("https://leilaoonline.net/lote/detalhe/67040", " Escultura em Bronze, artista Piazi, 30cm, peça reconhecida e assinada")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800,00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=HYPERLINK("https://leilaoonline.net/lote/detalhe/67024", "1310")</f>
      </c>
      <c r="B380" s="4" t="s">
        <f>=HYPERLINK("https://leilaoonline.net/lote/detalhe/67024", " Game 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1.500,00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=HYPERLINK("https://leilaoonline.net/lote/detalhe/67041", "1311")</f>
      </c>
      <c r="B381" s="4" t="s">
        <f>=HYPERLINK("https://leilaoonline.net/lote/detalhe/67041", " Espada de coleção, 1m (rara)")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800,00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=HYPERLINK("https://leilaoonline.net/lote/detalhe/67047", "1312")</f>
      </c>
      <c r="B382" s="4" t="s">
        <f>=HYPERLINK("https://leilaoonline.net/lote/detalhe/67047", " Centro de mesa de cristal  Base de metal. tamanho:33 cm. de diametro e 15 de altura")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250,00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=HYPERLINK("https://leilaoonline.net/lote/detalhe/67061", "1313")</f>
      </c>
      <c r="B383" s="4" t="s">
        <f>=HYPERLINK("https://leilaoonline.net/lote/detalhe/67061", " Esculturas garças em bronze dourado 35 de altura")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=HYPERLINK("https://leilaoonline.net/lote/detalhe/67042", "1314")</f>
      </c>
      <c r="B384" s="4" t="s">
        <f>=HYPERLINK("https://leilaoonline.net/lote/detalhe/67042", " Lote com diversos em metal")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=HYPERLINK("https://leilaoonline.net/lote/detalhe/67057", "1315")</f>
      </c>
      <c r="B385" s="4" t="s">
        <f>=HYPERLINK("https://leilaoonline.net/lote/detalhe/67057", " Espelho de mão em bronze,25cm (raro)")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250,00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=HYPERLINK("https://leilaoonline.net/lote/detalhe/67055", "1316")</f>
      </c>
      <c r="B386" s="4" t="s">
        <f>=HYPERLINK("https://leilaoonline.net/lote/detalhe/67055", " Carrinho de chá em madeira nobre, com tampo movível, 75 cm x 82 cm")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500,00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=HYPERLINK("https://leilaoonline.net/lote/detalhe/67112", "1317")</f>
      </c>
      <c r="B387" s="4" t="s">
        <f>=HYPERLINK("https://leilaoonline.net/lote/detalhe/67112", " Lote com 5 peças importadas, porcelana oriental")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150,00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=HYPERLINK("https://leilaoonline.net/lote/detalhe/67050", "1318")</f>
      </c>
      <c r="B388" s="4" t="s">
        <f>=HYPERLINK("https://leilaoonline.net/lote/detalhe/67050", " Lote com 12 fruts em fino cristal, 18 centímetros")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400,00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=HYPERLINK("https://leilaoonline.net/lote/detalhe/67103", "1319")</f>
      </c>
      <c r="B389" s="4" t="s">
        <f>=HYPERLINK("https://leilaoonline.net/lote/detalhe/67103", " Jogo café e chá, inoxidável com 5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=HYPERLINK("https://leilaoonline.net/lote/detalhe/67109", "1320")</f>
      </c>
      <c r="B390" s="4" t="s">
        <f>=HYPERLINK("https://leilaoonline.net/lote/detalhe/67109", " Petisqueira em metal espessurado a prata, 40cm")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=HYPERLINK("https://leilaoonline.net/lote/detalhe/67082", "1321")</f>
      </c>
      <c r="B391" s="4" t="s">
        <f>=HYPERLINK("https://leilaoonline.net/lote/detalhe/67082", " Manteigueira em metal espessurado a prata")</f>
      </c>
      <c r="C391" s="4" t="inlineStr">
        <is>
          <t>Não vendido</t>
        </is>
      </c>
      <c r="D391" s="4" t="inlineStr">
        <is>
          <t>0</t>
        </is>
      </c>
      <c r="E391" s="5" t="inlineStr">
        <is>
          <t>100,00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=HYPERLINK("https://leilaoonline.net/lote/detalhe/67099", "1322")</f>
      </c>
      <c r="B392" s="4" t="s">
        <f>=HYPERLINK("https://leilaoonline.net/lote/detalhe/67099", " Espada importada indiana em bronze dourado e lâmina cinzelada, 69 cm, pesa mais de 1 quilo")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600,00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=HYPERLINK("https://leilaoonline.net/lote/detalhe/67110", "1323")</f>
      </c>
      <c r="B393" s="4" t="s">
        <f>=HYPERLINK("https://leilaoonline.net/lote/detalhe/67110", " Peça para cerimonial em metal espessurado a prata, Karshi 925 SP. tamanho 15 x 18 x 10 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250,00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=HYPERLINK("https://leilaoonline.net/lote/detalhe/67111", "1324")</f>
      </c>
      <c r="B394" s="4" t="s">
        <f>=HYPERLINK("https://leilaoonline.net/lote/detalhe/67111", " Prato importado japonês policromada, pintada a mão, com assinatura do artista, 23 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400,00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=HYPERLINK("https://leilaoonline.net/lote/detalhe/67108", "1325")</f>
      </c>
      <c r="B395" s="4" t="s">
        <f>=HYPERLINK("https://leilaoonline.net/lote/detalhe/67108", " Lote com 232 forminhas para empadas, salgados e doces em alumínio de diversos modelos e tamanhos")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=HYPERLINK("https://leilaoonline.net/lote/detalhe/67106", "1326")</f>
      </c>
      <c r="B396" s="4" t="s">
        <f>=HYPERLINK("https://leilaoonline.net/lote/detalhe/67106", " Fondue em cobre, sem uso")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=HYPERLINK("https://leilaoonline.net/lote/detalhe/67092", "1327")</f>
      </c>
      <c r="B397" s="4" t="s">
        <f>=HYPERLINK("https://leilaoonline.net/lote/detalhe/67092", " Lote com travessas em inox, com colher e pegador, sem uso")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150,00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=HYPERLINK("https://leilaoonline.net/lote/detalhe/67087", "1328")</f>
      </c>
      <c r="B398" s="4" t="s">
        <f>=HYPERLINK("https://leilaoonline.net/lote/detalhe/67087", " Espelho de mão em cristal, estilo Português, 26 cm")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450,00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=HYPERLINK("https://leilaoonline.net/lote/detalhe/67299", "1329")</f>
      </c>
      <c r="B399" s="4" t="s">
        <f>=HYPERLINK("https://leilaoonline.net/lote/detalhe/67299", " 3 peças em inox, sem uso, na caixa")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300,00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=HYPERLINK("https://leilaoonline.net/lote/detalhe/67297", "1330")</f>
      </c>
      <c r="B400" s="4" t="s">
        <f>=HYPERLINK("https://leilaoonline.net/lote/detalhe/67297", " Medalhão japonês em porcelana. 33cm, peça com antigo restauro")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250,00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=HYPERLINK("https://leilaoonline.net/lote/detalhe/67310", "1331")</f>
      </c>
      <c r="B401" s="4" t="s">
        <f>=HYPERLINK("https://leilaoonline.net/lote/detalhe/67310", " Farinheira em jacarandá torneado, 15cm")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250,00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=HYPERLINK("https://leilaoonline.net/lote/detalhe/67314", "1332")</f>
      </c>
      <c r="B402" s="4" t="s">
        <f>=HYPERLINK("https://leilaoonline.net/lote/detalhe/67314", " Licoreira, 23cm")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150,00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=HYPERLINK("https://leilaoonline.net/lote/detalhe/67313", "1333")</f>
      </c>
      <c r="B403" s="4" t="s">
        <f>=HYPERLINK("https://leilaoonline.net/lote/detalhe/67313", " Peso de papel com suporte para caneta, importado do Uruguai, em metal 184 gramas")</f>
      </c>
      <c r="C403" s="4" t="inlineStr">
        <is>
          <t>Vendido</t>
        </is>
      </c>
      <c r="D403" s="4" t="inlineStr">
        <is>
          <t>1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=HYPERLINK("https://leilaoonline.net/lote/detalhe/67302", "1334")</f>
      </c>
      <c r="B404" s="4" t="s">
        <f>=HYPERLINK("https://leilaoonline.net/lote/detalhe/67302", " Microscopio Nikon, Japão, funcionando ate o momento")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700,00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=HYPERLINK("https://leilaoonline.net/lote/detalhe/67307", "1335")</f>
      </c>
      <c r="B405" s="4" t="s">
        <f>=HYPERLINK("https://leilaoonline.net/lote/detalhe/67307", " 3 relógios antigos")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150,00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=HYPERLINK("https://leilaoonline.net/lote/detalhe/67309", "1336")</f>
      </c>
      <c r="B406" s="4" t="s">
        <f>=HYPERLINK("https://leilaoonline.net/lote/detalhe/67309", " Sino em metal niquelado, 11cm")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150,00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=HYPERLINK("https://leilaoonline.net/lote/detalhe/67308", "1337")</f>
      </c>
      <c r="B407" s="4" t="s">
        <f>=HYPERLINK("https://leilaoonline.net/lote/detalhe/67308", " Peso de papel Navio em bronze. 21cm de comprimento")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150,00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=HYPERLINK("https://leilaoonline.net/lote/detalhe/67300", "1338")</f>
      </c>
      <c r="B408" s="4" t="s">
        <f>=HYPERLINK("https://leilaoonline.net/lote/detalhe/67300", " Microscópio Kyowa Tokyo, bem conservado")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250,00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=HYPERLINK("https://leilaoonline.net/lote/detalhe/67298", "1339")</f>
      </c>
      <c r="B409" s="4" t="s">
        <f>=HYPERLINK("https://leilaoonline.net/lote/detalhe/67298", " Escultura de cervo em bronze")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100,00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=HYPERLINK("https://leilaoonline.net/lote/detalhe/67304", "1340")</f>
      </c>
      <c r="B410" s="4" t="s">
        <f>=HYPERLINK("https://leilaoonline.net/lote/detalhe/67304", " Cepo de madeira, pesos em metal, maior peso 100g")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250,00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=HYPERLINK("https://leilaoonline.net/lote/detalhe/67305", "1341")</f>
      </c>
      <c r="B411" s="4" t="s">
        <f>=HYPERLINK("https://leilaoonline.net/lote/detalhe/67305", " Relógio CHANEL J12, Branco, conservado, original, Suiço")</f>
      </c>
      <c r="C411" s="4" t="inlineStr">
        <is>
          <t>Vendido</t>
        </is>
      </c>
      <c r="D411" s="4" t="inlineStr">
        <is>
          <t>2</t>
        </is>
      </c>
      <c r="E411" s="5" t="inlineStr">
        <is>
          <t>150,00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=HYPERLINK("https://leilaoonline.net/lote/detalhe/67303", "1342")</f>
      </c>
      <c r="B412" s="4" t="s">
        <f>=HYPERLINK("https://leilaoonline.net/lote/detalhe/67303", " Lente fotográfica Aetna-Rokunar Auto Zoom")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100,00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=HYPERLINK("https://leilaoonline.net/lote/detalhe/67311", "1343")</f>
      </c>
      <c r="B413" s="4" t="s">
        <f>=HYPERLINK("https://leilaoonline.net/lote/detalhe/67311", " Câmera fotográfica Fujifilm S7000")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100,00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=HYPERLINK("https://leilaoonline.net/lote/detalhe/67301", "1344")</f>
      </c>
      <c r="B414" s="4" t="s">
        <f>=HYPERLINK("https://leilaoonline.net/lote/detalhe/67301", " Legumeira confeccionada em metal espessurado a prata")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250,00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=HYPERLINK("https://leilaoonline.net/lote/detalhe/67306", "1345")</f>
      </c>
      <c r="B415" s="4" t="s">
        <f>=HYPERLINK("https://leilaoonline.net/lote/detalhe/67306", " Travessa em metal espessurado a prata, 64cm x 26cm")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=HYPERLINK("https://leilaoonline.net/lote/detalhe/67312", "1346")</f>
      </c>
      <c r="B416" s="4" t="s">
        <f>=HYPERLINK("https://leilaoonline.net/lote/detalhe/67312", " Porta joias em metal espessurado a prata")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150,00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=HYPERLINK("https://leilaoonline.net/lote/detalhe/67315", "1347")</f>
      </c>
      <c r="B417" s="4" t="s">
        <f>=HYPERLINK("https://leilaoonline.net/lote/detalhe/67315", " Garrafa térmica em madeira, com 36cm, rara")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250,00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=HYPERLINK("https://leilaoonline.net/lote/detalhe/67316", "1348")</f>
      </c>
      <c r="B418" s="4" t="s">
        <f>=HYPERLINK("https://leilaoonline.net/lote/detalhe/67316", " Relógio de mesa, 23cm de altura  31cm de comprimento (não testado)")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=HYPERLINK("https://leilaoonline.net/lote/detalhe/67317", "1349")</f>
      </c>
      <c r="B419" s="4" t="s">
        <f>=HYPERLINK("https://leilaoonline.net/lote/detalhe/67317", " Bule indiano em bronze, 42cm")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=HYPERLINK("https://leilaoonline.net/lote/detalhe/67318", "1350")</f>
      </c>
      <c r="B420" s="4" t="s">
        <f>=HYPERLINK("https://leilaoonline.net/lote/detalhe/67318", " Prato de decoração japonês em porcelana, 25cm")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200,00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=HYPERLINK("https://leilaoonline.net/lote/detalhe/67319", "1351")</f>
      </c>
      <c r="B421" s="4" t="s">
        <f>=HYPERLINK("https://leilaoonline.net/lote/detalhe/67319", " Poncheira em semi cristal incolor, rara")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500,00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=HYPERLINK("https://leilaoonline.net/lote/detalhe/67322", "1352")</f>
      </c>
      <c r="B422" s="4" t="s">
        <f>=HYPERLINK("https://leilaoonline.net/lote/detalhe/67322", " Móvel padrão Renascença, em madeira, puxadores em bronze, tamanho: alt 65cm; larg 110cm; prof 48cm")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1.300,00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=HYPERLINK("https://leilaoonline.net/lote/detalhe/67321", "1353")</f>
      </c>
      <c r="B423" s="4" t="s">
        <f>=HYPERLINK("https://leilaoonline.net/lote/detalhe/67321", " Punhal em bronze,18cm (faltam algumas pedras)")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150,00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=HYPERLINK("https://leilaoonline.net/lote/detalhe/67320", "1354")</f>
      </c>
      <c r="B424" s="4" t="s">
        <f>=HYPERLINK("https://leilaoonline.net/lote/detalhe/67320", " Prato de decoração, japonês, em porcelana, 25cm")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200,00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=HYPERLINK("https://leilaoonline.net/lote/detalhe/67323", "1355")</f>
      </c>
      <c r="B425" s="4" t="s">
        <f>=HYPERLINK("https://leilaoonline.net/lote/detalhe/67323", " 2 xícaras de café para coleção, em fina porcelana, Japão")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100,00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=HYPERLINK("https://leilaoonline.net/lote/detalhe/67328", "1356")</f>
      </c>
      <c r="B426" s="4" t="s">
        <f>=HYPERLINK("https://leilaoonline.net/lote/detalhe/67328", " Travessa em metal espessurado a prata, 47cm de comprimento, 35cm de largura")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150,00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=HYPERLINK("https://leilaoonline.net/lote/detalhe/67326", "1357")</f>
      </c>
      <c r="B427" s="4" t="s">
        <f>=HYPERLINK("https://leilaoonline.net/lote/detalhe/67326", " 250 moedas em Br-Al, a maioria de 10 centavos, décadas 40/50, em muito bom estado")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300,00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=HYPERLINK("https://leilaoonline.net/lote/detalhe/67330", "1358")</f>
      </c>
      <c r="B428" s="4" t="s">
        <f>=HYPERLINK("https://leilaoonline.net/lote/detalhe/67330", " Taças em cristal incolor, (duas taças com bicados na borda) 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100,00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=HYPERLINK("https://leilaoonline.net/lote/detalhe/67325", "1359")</f>
      </c>
      <c r="B429" s="4" t="s">
        <f>=HYPERLINK("https://leilaoonline.net/lote/detalhe/67325", " Punhal em bronze,18cm (faltam algumas pedras)")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150,00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=HYPERLINK("https://leilaoonline.net/lote/detalhe/67327", "1360")</f>
      </c>
      <c r="B430" s="4" t="s">
        <f>=HYPERLINK("https://leilaoonline.net/lote/detalhe/67327", " 5 taças em vidro francês, LUMINARC. 8cm")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150,00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=HYPERLINK("https://leilaoonline.net/lote/detalhe/67324", "1361")</f>
      </c>
      <c r="B431" s="4" t="s">
        <f>=HYPERLINK("https://leilaoonline.net/lote/detalhe/67324", " 6 taças em cristal incolor")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150,00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=HYPERLINK("https://leilaoonline.net/lote/detalhe/67392", "1368")</f>
      </c>
      <c r="B432" s="4" t="s">
        <f>=HYPERLINK("https://leilaoonline.net/lote/detalhe/67392", " Buffet em jacarandá, padrão Manuelino, puxadores em bronze, 181x59x100cm, em ótimo estado de conservação")</f>
      </c>
      <c r="C432" s="4" t="inlineStr">
        <is>
          <t>Vendido</t>
        </is>
      </c>
      <c r="D432" s="4" t="inlineStr">
        <is>
          <t>1</t>
        </is>
      </c>
      <c r="E432" s="5" t="inlineStr">
        <is>
          <t>2.600,00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=HYPERLINK("https://leilaoonline.net/lote/detalhe/67390", "1369")</f>
      </c>
      <c r="B433" s="4" t="s">
        <f>=HYPERLINK("https://leilaoonline.net/lote/detalhe/67390", " Cômoda em madeira nobre, super conservada")</f>
      </c>
      <c r="C433" s="4" t="inlineStr">
        <is>
          <t>Vendido</t>
        </is>
      </c>
      <c r="D433" s="4" t="inlineStr">
        <is>
          <t>9</t>
        </is>
      </c>
      <c r="E433" s="5" t="inlineStr">
        <is>
          <t>800,00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=HYPERLINK("https://leilaoonline.net/lote/detalhe/67389", "1370")</f>
      </c>
      <c r="B434" s="4" t="s">
        <f>=HYPERLINK("https://leilaoonline.net/lote/detalhe/67389", " 100 cédulas, diversos, valores e períodos")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100,00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=HYPERLINK("https://leilaoonline.net/lote/detalhe/67397", "1371")</f>
      </c>
      <c r="B435" s="4" t="s">
        <f>=HYPERLINK("https://leilaoonline.net/lote/detalhe/67397", " Decanteur, forma de pato, em metal prateado, 23cm")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150,00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=HYPERLINK("https://leilaoonline.net/lote/detalhe/67395", "1372")</f>
      </c>
      <c r="B436" s="4" t="s">
        <f>=HYPERLINK("https://leilaoonline.net/lote/detalhe/67395", " Cadeira padrão inglês em madeira maciça, 95cm")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250,00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=HYPERLINK("https://leilaoonline.net/lote/detalhe/67396", "1373")</f>
      </c>
      <c r="B437" s="4" t="s">
        <f>=HYPERLINK("https://leilaoonline.net/lote/detalhe/67396", " Mesa de centro, em madeira,  119x79x46cm")</f>
      </c>
      <c r="C437" s="4" t="inlineStr">
        <is>
          <t>Vendido</t>
        </is>
      </c>
      <c r="D437" s="4" t="inlineStr">
        <is>
          <t>2</t>
        </is>
      </c>
      <c r="E437" s="5" t="inlineStr">
        <is>
          <t>400,00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=HYPERLINK("https://leilaoonline.net/lote/detalhe/67393", "1374")</f>
      </c>
      <c r="B438" s="4" t="s">
        <f>=HYPERLINK("https://leilaoonline.net/lote/detalhe/67393", " Bar confeccionado em jacarandá, padrão Manuelino, tamanho: 82x51x100cm")</f>
      </c>
      <c r="C438" s="4" t="inlineStr">
        <is>
          <t>Vendido</t>
        </is>
      </c>
      <c r="D438" s="4" t="inlineStr">
        <is>
          <t>1</t>
        </is>
      </c>
      <c r="E438" s="5" t="inlineStr">
        <is>
          <t>1.500,00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=HYPERLINK("https://leilaoonline.net/lote/detalhe/67391", "1375")</f>
      </c>
      <c r="B439" s="4" t="s">
        <f>=HYPERLINK("https://leilaoonline.net/lote/detalhe/67391", " Estante em madeira maciça, feita em 1970, medindo 222x91x52cm")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1.500,00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=HYPERLINK("https://leilaoonline.net/lote/detalhe/67394", "1376")</f>
      </c>
      <c r="B440" s="4" t="s">
        <f>=HYPERLINK("https://leilaoonline.net/lote/detalhe/67394", " Revisteiro em madeira maciça, 48x41x24cm")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350,00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=HYPERLINK("https://leilaoonline.net/lote/detalhe/68471", "1378")</f>
      </c>
      <c r="B441" s="4" t="s">
        <f>=HYPERLINK("https://leilaoonline.net/lote/detalhe/68471", " 28 máquinas fotográficas antigas, filmes e etc")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=HYPERLINK("https://leilaoonline.net/lote/detalhe/68472", "1379")</f>
      </c>
      <c r="B442" s="4" t="s">
        <f>=HYPERLINK("https://leilaoonline.net/lote/detalhe/68472", " Cilíndro de masa - Funcionando 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1.800,00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=HYPERLINK("https://leilaoonline.net/lote/detalhe/68485", "1380")</f>
      </c>
      <c r="B443" s="4" t="s">
        <f>=HYPERLINK("https://leilaoonline.net/lote/detalhe/68485", " 50 máquinas fotográficas antigas")</f>
      </c>
      <c r="C443" s="4" t="inlineStr">
        <is>
          <t>Não vendido</t>
        </is>
      </c>
      <c r="D443" s="4" t="inlineStr">
        <is>
          <t>0</t>
        </is>
      </c>
      <c r="E443" s="5" t="inlineStr">
        <is>
          <t>300,00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=HYPERLINK("https://leilaoonline.net/lote/detalhe/68483", "1381")</f>
      </c>
      <c r="B444" s="4" t="s">
        <f>=HYPERLINK("https://leilaoonline.net/lote/detalhe/68483", " Faqueiro de aço inox banhado, 128 peças importado")</f>
      </c>
      <c r="C444" s="4" t="inlineStr">
        <is>
          <t>Não vendido</t>
        </is>
      </c>
      <c r="D444" s="4" t="inlineStr">
        <is>
          <t>0</t>
        </is>
      </c>
      <c r="E444" s="5" t="inlineStr">
        <is>
          <t>950,00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=HYPERLINK("https://leilaoonline.net/lote/detalhe/68481", "1382")</f>
      </c>
      <c r="B445" s="4" t="s">
        <f>=HYPERLINK("https://leilaoonline.net/lote/detalhe/68481", " 50 máquinas fotográficas antigas")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300,00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=HYPERLINK("https://leilaoonline.net/lote/detalhe/68477", "1383")</f>
      </c>
      <c r="B446" s="4" t="s">
        <f>=HYPERLINK("https://leilaoonline.net/lote/detalhe/68477", " Telefone antigo manufatura Teleart")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450,00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=HYPERLINK("https://leilaoonline.net/lote/detalhe/68486", "1384")</f>
      </c>
      <c r="B447" s="4" t="s">
        <f>=HYPERLINK("https://leilaoonline.net/lote/detalhe/68486", " 50 máquinas fotográficas antigas")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300,00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=HYPERLINK("https://leilaoonline.net/lote/detalhe/68473", "1385")</f>
      </c>
      <c r="B448" s="4" t="s">
        <f>=HYPERLINK("https://leilaoonline.net/lote/detalhe/68473", " Relógio Estilo ROLEX - sem uso na caixa")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250,00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=HYPERLINK("https://leilaoonline.net/lote/detalhe/68474", "1386")</f>
      </c>
      <c r="B449" s="4" t="s">
        <f>=HYPERLINK("https://leilaoonline.net/lote/detalhe/68474", " 50 máquinas fotográficas antigas")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300,00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=HYPERLINK("https://leilaoonline.net/lote/detalhe/68479", "1387")</f>
      </c>
      <c r="B450" s="4" t="s">
        <f>=HYPERLINK("https://leilaoonline.net/lote/detalhe/68479", " Relógio Estilo ROLEX - sem uso na caixa - Automático")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350,00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=HYPERLINK("https://leilaoonline.net/lote/detalhe/68480", "1388")</f>
      </c>
      <c r="B451" s="4" t="s">
        <f>=HYPERLINK("https://leilaoonline.net/lote/detalhe/68480", " Apólice República dos Estados Unidos do Brasil Nº 105095 Cr$50,00 Rio de Janeiro - Possui cupons bens conservado e Sul América capitalização - título ao portador Cr$ 5.000,00")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250,00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=HYPERLINK("https://leilaoonline.net/lote/detalhe/68482", "1389")</f>
      </c>
      <c r="B452" s="4" t="s">
        <f>=HYPERLINK("https://leilaoonline.net/lote/detalhe/68482", " Apólices e documentos ao portador - 6 itens")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350,00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=HYPERLINK("https://leilaoonline.net/lote/detalhe/68484", "1390")</f>
      </c>
      <c r="B453" s="4" t="s">
        <f>=HYPERLINK("https://leilaoonline.net/lote/detalhe/68484", " 2 candelabros de 6 velas em bronze, querubins em baquelita. tem 86cm de altura - raros")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1.200,00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=HYPERLINK("https://leilaoonline.net/lote/detalhe/68476", "1391")</f>
      </c>
      <c r="B454" s="4" t="s">
        <f>=HYPERLINK("https://leilaoonline.net/lote/detalhe/68476", " 6 apólices")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300,00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=HYPERLINK("https://leilaoonline.net/lote/detalhe/68487", "1392")</f>
      </c>
      <c r="B455" s="4" t="s">
        <f>=HYPERLINK("https://leilaoonline.net/lote/detalhe/68487", " Poncheira completa em cristal lapidado - 15 peças")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950,00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=HYPERLINK("https://leilaoonline.net/lote/detalhe/68475", "1393")</f>
      </c>
      <c r="B456" s="4" t="s">
        <f>=HYPERLINK("https://leilaoonline.net/lote/detalhe/68475", " 6 apólices")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300,00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=HYPERLINK("https://leilaoonline.net/lote/detalhe/68478", "1394")</f>
      </c>
      <c r="B457" s="4" t="s">
        <f>=HYPERLINK("https://leilaoonline.net/lote/detalhe/68478", " 2 esculturas em bronze cinzelado e patinado. Tamanhos diferentes 18x12cm e 12x7cm")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200,00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=HYPERLINK("https://leilaoonline.net/lote/detalhe/68488", "1395")</f>
      </c>
      <c r="B458" s="4" t="s">
        <f>=HYPERLINK("https://leilaoonline.net/lote/detalhe/68488", " 6 apólices")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300,00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=HYPERLINK("https://leilaoonline.net/lote/detalhe/68490", "1396")</f>
      </c>
      <c r="B459" s="4" t="s">
        <f>=HYPERLINK("https://leilaoonline.net/lote/detalhe/68490", " Penteadeira modelo Chipandelle, madeira nobre, espelhos bisotado, tampo de vidro")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1.500,00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=HYPERLINK("https://leilaoonline.net/lote/detalhe/68489", "1397")</f>
      </c>
      <c r="B460" s="4" t="s">
        <f>=HYPERLINK("https://leilaoonline.net/lote/detalhe/68489", " Faqueiro de aço inox banhado - 48 PEÇAS")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500,00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=HYPERLINK("https://leilaoonline.net/lote/detalhe/68491", "1398")</f>
      </c>
      <c r="B461" s="4" t="s">
        <f>=HYPERLINK("https://leilaoonline.net/lote/detalhe/68491", " Aparelho de jantar com sopeira, três travessas, uma terrina, molheira, prato p/ bolo, 12 pratos rasos, 21 fundos e 10 de sobremesa. São 50 peças")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700,00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=HYPERLINK("https://leilaoonline.net/lote/detalhe/68493", "1399")</f>
      </c>
      <c r="B462" s="4" t="s">
        <f>=HYPERLINK("https://leilaoonline.net/lote/detalhe/68493", " Louceiro com estante em Peroba do Campo, mede:2,28 m Alt x 1,62 m Compr x 0,40 cm Prof.  em ótimo estado")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1.200,00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=HYPERLINK("https://leilaoonline.net/lote/detalhe/68495", "1400")</f>
      </c>
      <c r="B463" s="4" t="s">
        <f>=HYPERLINK("https://leilaoonline.net/lote/detalhe/68495", " Móvel bar em jacarandá")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1.500,00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=HYPERLINK("https://leilaoonline.net/lote/detalhe/68492", "1401")</f>
      </c>
      <c r="B464" s="4" t="s">
        <f>=HYPERLINK("https://leilaoonline.net/lote/detalhe/68492", " Aparador em madeira nobre, Med.: 78x140x33cm")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900,00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=HYPERLINK("https://leilaoonline.net/lote/detalhe/68494", "1402")</f>
      </c>
      <c r="B465" s="4" t="s">
        <f>=HYPERLINK("https://leilaoonline.net/lote/detalhe/68494", " 6 cálices para licor em metal espessurado a prata, anos 70, Sem uso")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300,00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=HYPERLINK("https://leilaoonline.net/lote/detalhe/68500", "1403")</f>
      </c>
      <c r="B466" s="4" t="s">
        <f>=HYPERLINK("https://leilaoonline.net/lote/detalhe/68500", " Relógio de esferas - Ball Time, funcionando perfeitamente. 110V. Tamanho: 42x30x21cm")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900,00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=HYPERLINK("https://leilaoonline.net/lote/detalhe/68497", "1404")</f>
      </c>
      <c r="B467" s="4" t="s">
        <f>=HYPERLINK("https://leilaoonline.net/lote/detalhe/68497", " Relógio e caixa de música juntos funcionando, à pilha, em baquelita bege com partes em metal. 38cm de altura")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900,00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=HYPERLINK("https://leilaoonline.net/lote/detalhe/68499", "1405")</f>
      </c>
      <c r="B468" s="4" t="s">
        <f>=HYPERLINK("https://leilaoonline.net/lote/detalhe/68499", " Coleção com diversos bonecos estrela, entre outros, antigos de vinil, borracha e plásticos")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300,00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=HYPERLINK("https://leilaoonline.net/lote/detalhe/68498", "1406")</f>
      </c>
      <c r="B469" s="4" t="s">
        <f>=HYPERLINK("https://leilaoonline.net/lote/detalhe/68498", "  300 miniaturas hot wheels entre outras")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700,00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=HYPERLINK("https://leilaoonline.net/lote/detalhe/68504", "1407")</f>
      </c>
      <c r="B470" s="4" t="s">
        <f>=HYPERLINK("https://leilaoonline.net/lote/detalhe/68504", " 8 Caixas - Cavaleiros do Zodíaco")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450,00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=HYPERLINK("https://leilaoonline.net/lote/detalhe/68501", "1408")</f>
      </c>
      <c r="B471" s="4" t="s">
        <f>=HYPERLINK("https://leilaoonline.net/lote/detalhe/68501", " 2 Cadeira Savanarola - tamanho 93x55x75")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1.500,00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=HYPERLINK("https://leilaoonline.net/lote/detalhe/68503", "1409")</f>
      </c>
      <c r="B472" s="4" t="s">
        <f>=HYPERLINK("https://leilaoonline.net/lote/detalhe/68503", " 7 esculturas importadas, mestres orientais, no tom marfim. Conjunto década de 70. Medidas aproximada das esculturas 7cm e base 23x3cm")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250,00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=HYPERLINK("https://leilaoonline.net/lote/detalhe/68496", "1410")</f>
      </c>
      <c r="B473" s="4" t="s">
        <f>=HYPERLINK("https://leilaoonline.net/lote/detalhe/68496", " Otoscópio na caixa")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250,00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=HYPERLINK("https://leilaoonline.net/lote/detalhe/68509", "1411")</f>
      </c>
      <c r="B474" s="4" t="s">
        <f>=HYPERLINK("https://leilaoonline.net/lote/detalhe/68509", " Garrafa para whisky, cristal, lapidada - 26cm de altura")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150,00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=HYPERLINK("https://leilaoonline.net/lote/detalhe/68502", "1412")</f>
      </c>
      <c r="B475" s="4" t="s">
        <f>=HYPERLINK("https://leilaoonline.net/lote/detalhe/68502", " Vaso importado, china 20cm alt x 12cm diam 7,5cm diam")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200,00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=HYPERLINK("https://leilaoonline.net/lote/detalhe/68510", "1413")</f>
      </c>
      <c r="B476" s="4" t="s">
        <f>=HYPERLINK("https://leilaoonline.net/lote/detalhe/68510", " Mesa de escritório com cadeira, bandeja com segredo. tamanho:114x81x63cm")</f>
      </c>
      <c r="C476" s="4" t="inlineStr">
        <is>
          <t>Vendido</t>
        </is>
      </c>
      <c r="D476" s="4" t="inlineStr">
        <is>
          <t>1</t>
        </is>
      </c>
      <c r="E476" s="5" t="inlineStr">
        <is>
          <t>1.600,00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=HYPERLINK("https://leilaoonline.net/lote/detalhe/68508", "1414")</f>
      </c>
      <c r="B477" s="4" t="s">
        <f>=HYPERLINK("https://leilaoonline.net/lote/detalhe/68508", " 300 bonecos - diversas marcas e modelos")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=HYPERLINK("https://leilaoonline.net/lote/detalhe/68507", "1415")</f>
      </c>
      <c r="B478" s="4" t="s">
        <f>=HYPERLINK("https://leilaoonline.net/lote/detalhe/68507", " Máquina de personalizar guardanapos canetas etc, completa com jogos de letras manuscritas, maiúsculas, minúsculas, números, rolos de fitas para personalizar")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1.500,00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=HYPERLINK("https://leilaoonline.net/lote/detalhe/68506", "1416")</f>
      </c>
      <c r="B479" s="4" t="s">
        <f>=HYPERLINK("https://leilaoonline.net/lote/detalhe/68506", " 20 caixas com cartuchos jogos cougar boy, sem uso")</f>
      </c>
      <c r="C479" s="4" t="inlineStr">
        <is>
          <t>Não vendido</t>
        </is>
      </c>
      <c r="D479" s="4" t="inlineStr">
        <is>
          <t>0</t>
        </is>
      </c>
      <c r="E479" s="5" t="inlineStr">
        <is>
          <t>250,00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=HYPERLINK("https://leilaoonline.net/lote/detalhe/68505", "1417")</f>
      </c>
      <c r="B480" s="4" t="s">
        <f>=HYPERLINK("https://leilaoonline.net/lote/detalhe/68505", " 20 caixas com cartuchos jogos cougar boy, sem uso")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250,00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=HYPERLINK("https://leilaoonline.net/lote/detalhe/68620", "1418")</f>
      </c>
      <c r="B481" s="4" t="s">
        <f>=HYPERLINK("https://leilaoonline.net/lote/detalhe/68620", " Vitrola - ligando normalmente, rádio sem sincronismo. A peça contém mínimos desgastes na madeira , nada que comprometa a beleza da peça. Medidas 38X68x96cm")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950,00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=HYPERLINK("https://leilaoonline.net/lote/detalhe/68623", "1419")</f>
      </c>
      <c r="B482" s="4" t="s">
        <f>=HYPERLINK("https://leilaoonline.net/lote/detalhe/68623", " Telefone antigo em ótimo estado, funcionado")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450,00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=HYPERLINK("https://leilaoonline.net/lote/detalhe/68624", "1420")</f>
      </c>
      <c r="B483" s="4" t="s">
        <f>=HYPERLINK("https://leilaoonline.net/lote/detalhe/68624", " 2 Bonecas de Contos de Fadas - A ratinha vaidosa e Soldadinho de chumbo em porcelana, coleção da Dagostini  20cm - com 1 livreto lacrado na embalagem original")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200,00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=HYPERLINK("https://leilaoonline.net/lote/detalhe/68622", "1421")</f>
      </c>
      <c r="B484" s="4" t="s">
        <f>=HYPERLINK("https://leilaoonline.net/lote/detalhe/68622", " 500 cédulas de 1 cruzeiro, Tamandaré, 77001 a 77500. Pacote lacrado, coleção completa em excelente estado, avaliado em R$3.800,00")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2.600,00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=HYPERLINK("https://leilaoonline.net/lote/detalhe/68621", "1422")</f>
      </c>
      <c r="B485" s="4" t="s">
        <f>=HYPERLINK("https://leilaoonline.net/lote/detalhe/68621", " 500 notas de 5 cruzeiros, Barão do Rio Branco, série 1702. Numeração de 65001 a 65500 - cada nota no mercado custa 25 reais - pacote avaliado em R$10.500,00")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4.500,00</t>
        </is>
      </c>
      <c r="F4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2026-04-15T06:22:43.00Z</dcterms:created>
  <dc:creator>Tellks Tecnologia</dc:creator>
  <cp:revision>0</cp:revision>
</cp:coreProperties>
</file>