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AUDI A4, FORD CARGO 1517 (MODIFICADO), MÁQ. INDUSTRIAIS, VESTUÁRIO, UTENSÍLIOS E EQUIP. DV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28/10/2020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=HYPERLINK("https://leilaoonline.net/lote/detalhe/62514", "001")</f>
      </c>
      <c r="B11" s="4" t="s">
        <f>=HYPERLINK("https://leilaoonline.net/lote/detalhe/62514", "FORD CARGO 1517E ANO 2010. COM GUINDASTE MADAL 10 TON. (SISTEMA RODOFERROVIÁRIO)")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140.000,00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=HYPERLINK("https://leilaoonline.net/lote/detalhe/62340", "002")</f>
      </c>
      <c r="B12" s="4" t="s">
        <f>=HYPERLINK("https://leilaoonline.net/lote/detalhe/62340", "[ LANCE POR UNIDADE ] APROX. 594.010 UNIDADES DE CAPACITORES")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0,19</t>
        </is>
      </c>
      <c r="F12" s="4" t="inlineStr">
        <is>
          <t>0.01</t>
        </is>
      </c>
    </row>
    <row collapsed="false" customFormat="false" customHeight="false" hidden="false" ht="12.1" outlineLevel="0" r="13">
      <c r="A13" s="5" t="s">
        <f>=HYPERLINK("https://leilaoonline.net/lote/detalhe/62345", "003")</f>
      </c>
      <c r="B13" s="4" t="s">
        <f>=HYPERLINK("https://leilaoonline.net/lote/detalhe/62345", "APROX. 5.000 PEÇAS DE ROUPAS, CALÇADOS E ACESSÓRIOS. LINHA INFANTIL  (LILICA RIPILICA, TIGOR T TIGRE, MARISOL, MALWEE, PIMPOLHO, AMORIM BABY, PAKITA, TOKE ENTRE OUTROS)")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71.000,00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=HYPERLINK("https://leilaoonline.net/lote/detalhe/62339", "004")</f>
      </c>
      <c r="B14" s="4" t="s">
        <f>=HYPERLINK("https://leilaoonline.net/lote/detalhe/62339", "APROX. 900 PEÇAS DE ROUPAS FEMININAS ADULTAS: CALÇAS JEANS, BERMUDAS, SHORTS, BLUSAS, VESTIDOS, BATAS ETC. DIVERSAS MARCAS CONHECIDAS.")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=HYPERLINK("https://leilaoonline.net/lote/detalhe/63099", "005")</f>
      </c>
      <c r="B15" s="4" t="s">
        <f>=HYPERLINK("https://leilaoonline.net/lote/detalhe/63099", "VW 8.160 DRC; ANO 2013/2014. EM FUNCIONAMENTO")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=HYPERLINK("https://leilaoonline.net/lote/detalhe/62342", "010")</f>
      </c>
      <c r="B16" s="4" t="s">
        <f>=HYPERLINK("https://leilaoonline.net/lote/detalhe/62342", "Aprox. 20 Tambores contendo Ferro Dextrano 10% (aprox. 600,00 kg)")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=HYPERLINK("https://leilaoonline.net/lote/detalhe/62368", "050")</f>
      </c>
      <c r="B17" s="4" t="s">
        <f>=HYPERLINK("https://leilaoonline.net/lote/detalhe/62368", "Churrasqueira elétrica, gás e carvão pouco usada capacidade para 30 espeto em 30 minutos")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=HYPERLINK("https://leilaoonline.net/lote/detalhe/62466", "051")</f>
      </c>
      <c r="B18" s="4" t="s">
        <f>=HYPERLINK("https://leilaoonline.net/lote/detalhe/62466", "Ar condicionado marca Midea. 22.000 BTU.")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=HYPERLINK("https://leilaoonline.net/lote/detalhe/62467", "052")</f>
      </c>
      <c r="B19" s="4" t="s">
        <f>=HYPERLINK("https://leilaoonline.net/lote/detalhe/62467", "PISCINA SEM MECANIZAÇÃO. 50.000 LITROS.")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9.900,00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=HYPERLINK("https://leilaoonline.net/lote/detalhe/62411", "100")</f>
      </c>
      <c r="B20" s="4" t="s">
        <f>=HYPERLINK("https://leilaoonline.net/lote/detalhe/62411", "Tubulação em PPR vermelho - 63MM")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3.300,00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=HYPERLINK("https://leilaoonline.net/lote/detalhe/62412", "101")</f>
      </c>
      <c r="B21" s="4" t="s">
        <f>=HYPERLINK("https://leilaoonline.net/lote/detalhe/62412", "Tubulação em PPR vermelho - 75 MM")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=HYPERLINK("https://leilaoonline.net/lote/detalhe/62413", "102")</f>
      </c>
      <c r="B22" s="4" t="s">
        <f>=HYPERLINK("https://leilaoonline.net/lote/detalhe/62413", "Tubulação em PPR vermelho - 90MM")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=HYPERLINK("https://leilaoonline.net/lote/detalhe/62414", "103")</f>
      </c>
      <c r="B23" s="4" t="s">
        <f>=HYPERLINK("https://leilaoonline.net/lote/detalhe/62414", "Tubulação em PPR vermelho - 110 MM")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17.000,00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=HYPERLINK("https://leilaoonline.net/lote/detalhe/62415", "104")</f>
      </c>
      <c r="B24" s="4" t="s">
        <f>=HYPERLINK("https://leilaoonline.net/lote/detalhe/62415", "Tubulação em PPR azul - 20 MM")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=HYPERLINK("https://leilaoonline.net/lote/detalhe/62416", "105")</f>
      </c>
      <c r="B25" s="4" t="s">
        <f>=HYPERLINK("https://leilaoonline.net/lote/detalhe/62416", "Tubulação PPR azul - 25MM")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=HYPERLINK("https://leilaoonline.net/lote/detalhe/62417", "106")</f>
      </c>
      <c r="B26" s="4" t="s">
        <f>=HYPERLINK("https://leilaoonline.net/lote/detalhe/62417", "Tubulação em PPR azul - 32MM")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18.000,00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=HYPERLINK("https://leilaoonline.net/lote/detalhe/62418", "107")</f>
      </c>
      <c r="B27" s="4" t="s">
        <f>=HYPERLINK("https://leilaoonline.net/lote/detalhe/62418", "Tubulação em PPR azul - 40 MM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9.500,00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=HYPERLINK("https://leilaoonline.net/lote/detalhe/62419", "108")</f>
      </c>
      <c r="B28" s="4" t="s">
        <f>=HYPERLINK("https://leilaoonline.net/lote/detalhe/62419", "Tubulação PPR azul - 50MM")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=HYPERLINK("https://leilaoonline.net/lote/detalhe/62461", "109")</f>
      </c>
      <c r="B29" s="4" t="s">
        <f>=HYPERLINK("https://leilaoonline.net/lote/detalhe/62461", "Tubulação em PPR azul - 63MM")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=HYPERLINK("https://leilaoonline.net/lote/detalhe/62462", "110")</f>
      </c>
      <c r="B30" s="4" t="s">
        <f>=HYPERLINK("https://leilaoonline.net/lote/detalhe/62462", "Tubulação em PPR azul - 75 MM")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=HYPERLINK("https://leilaoonline.net/lote/detalhe/62463", "111")</f>
      </c>
      <c r="B31" s="4" t="s">
        <f>=HYPERLINK("https://leilaoonline.net/lote/detalhe/62463", "Tubulação em PPR azul- 90 MM")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13.000,00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=HYPERLINK("https://leilaoonline.net/lote/detalhe/62464", "112")</f>
      </c>
      <c r="B32" s="4" t="s">
        <f>=HYPERLINK("https://leilaoonline.net/lote/detalhe/62464", "Tubulação em PPR azul  - 100MM")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200,00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=HYPERLINK("https://leilaoonline.net/lote/detalhe/62465", "113")</f>
      </c>
      <c r="B33" s="4" t="s">
        <f>=HYPERLINK("https://leilaoonline.net/lote/detalhe/62465", "Tubulação em PPR azul - 160MM")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=HYPERLINK("https://leilaoonline.net/lote/detalhe/62336", "200")</f>
      </c>
      <c r="B34" s="4" t="s">
        <f>=HYPERLINK("https://leilaoonline.net/lote/detalhe/62336", " MOINHO PARA MILHO COMPLETO CAP. 450 KG/HR")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80.000,00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=HYPERLINK("https://leilaoonline.net/lote/detalhe/62337", "201")</f>
      </c>
      <c r="B35" s="4" t="s">
        <f>=HYPERLINK("https://leilaoonline.net/lote/detalhe/62337", " BALANÇA EMPACOTADORA")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=HYPERLINK("https://leilaoonline.net/lote/detalhe/62338", "202")</f>
      </c>
      <c r="B36" s="4" t="s">
        <f>=HYPERLINK("https://leilaoonline.net/lote/detalhe/62338", " MÁQUINA PARA FECHAR/ COLAR")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=HYPERLINK("https://leilaoonline.net/lote/detalhe/62341", "301")</f>
      </c>
      <c r="B37" s="4" t="s">
        <f>=HYPERLINK("https://leilaoonline.net/lote/detalhe/62341", "Aprox. 2.000 peças de botão liga")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=HYPERLINK("https://leilaoonline.net/lote/detalhe/64005", "302")</f>
      </c>
      <c r="B38" s="4" t="s">
        <f>=HYPERLINK("https://leilaoonline.net/lote/detalhe/64005", "Lote com aproximadamente 53 sucatas de cadeiras de escritório")</f>
      </c>
      <c r="C38" s="4" t="inlineStr">
        <is>
          <t>Vendido</t>
        </is>
      </c>
      <c r="D38" s="4" t="inlineStr">
        <is>
          <t>1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=HYPERLINK("https://leilaoonline.net/lote/detalhe/62344", "307")</f>
      </c>
      <c r="B39" s="4" t="s">
        <f>=HYPERLINK("https://leilaoonline.net/lote/detalhe/62344", " Lote com aprox. 13 antenas para TV. Marca Aquário")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=HYPERLINK("https://leilaoonline.net/lote/detalhe/62347", "312")</f>
      </c>
      <c r="B40" s="4" t="s">
        <f>=HYPERLINK("https://leilaoonline.net/lote/detalhe/62347", " Lote com aprox. 9 bóias de nível, 3 saboneteiras, 6 filtros para piscina e 9 capacetes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=HYPERLINK("https://leilaoonline.net/lote/detalhe/62346", "313")</f>
      </c>
      <c r="B41" s="4" t="s">
        <f>=HYPERLINK("https://leilaoonline.net/lote/detalhe/62346", " Lote com 9 duchas p/ misturador monocomando Worker")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450,00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=HYPERLINK("https://leilaoonline.net/lote/detalhe/62350", "323")</f>
      </c>
      <c r="B42" s="4" t="s">
        <f>=HYPERLINK("https://leilaoonline.net/lote/detalhe/62350", " Aprox. 500 peças de cabides de ferro emborrachados. Marca Forever 21")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=HYPERLINK("https://leilaoonline.net/lote/detalhe/62366", "327")</f>
      </c>
      <c r="B43" s="4" t="s">
        <f>=HYPERLINK("https://leilaoonline.net/lote/detalhe/62366", " SUCATA DE 02 CARRINHOS DE BEBÊ VOYAGE. 02 BASES PARA CADEIRINHA E DIVERSOS ACESSÓRIOS")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=HYPERLINK("https://leilaoonline.net/lote/detalhe/62387", "328")</f>
      </c>
      <c r="B44" s="4" t="s">
        <f>=HYPERLINK("https://leilaoonline.net/lote/detalhe/62387", " 100 garrafas pec tonturinha coquetel alcólico 880 ml, validade 2021.")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=HYPERLINK("https://leilaoonline.net/lote/detalhe/62386", "329")</f>
      </c>
      <c r="B45" s="4" t="s">
        <f>=HYPERLINK("https://leilaoonline.net/lote/detalhe/62386", " 100 garrafas pec tonturinha coquetel alcólico 880 ml, validade 2021.")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=HYPERLINK("https://leilaoonline.net/lote/detalhe/62389", "330")</f>
      </c>
      <c r="B46" s="4" t="s">
        <f>=HYPERLINK("https://leilaoonline.net/lote/detalhe/62389", " 100 garrafas pec tonturinha coquetel alcólico 880 ml, validade 2021.")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=HYPERLINK("https://leilaoonline.net/lote/detalhe/62388", "331")</f>
      </c>
      <c r="B47" s="4" t="s">
        <f>=HYPERLINK("https://leilaoonline.net/lote/detalhe/62388", " Sucatas de piscinas tenda barraca e colchão inflável")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=HYPERLINK("https://leilaoonline.net/lote/detalhe/62409", "339")</f>
      </c>
      <c r="B48" s="4" t="s">
        <f>=HYPERLINK("https://leilaoonline.net/lote/detalhe/62409", "Aprox. 370 livros diversos")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=HYPERLINK("https://leilaoonline.net/lote/detalhe/62410", "340")</f>
      </c>
      <c r="B49" s="4" t="s">
        <f>=HYPERLINK("https://leilaoonline.net/lote/detalhe/62410", "Lote com aprox. 25 mochilas ,16 cases, 3 bolsas, 5 estojos, e diversos itens para festas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=HYPERLINK("https://leilaoonline.net/lote/detalhe/62359", "400")</f>
      </c>
      <c r="B50" s="4" t="s">
        <f>=HYPERLINK("https://leilaoonline.net/lote/detalhe/62359", " Lote de Moldes para veleiro de 30 pés e mais peças (ferragens, bancos e moldes extras)")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=HYPERLINK("https://leilaoonline.net/lote/detalhe/63169", "401")</f>
      </c>
      <c r="B51" s="4" t="s">
        <f>=HYPERLINK("https://leilaoonline.net/lote/detalhe/63169", " 20 monitores")</f>
      </c>
      <c r="C51" s="4" t="inlineStr">
        <is>
          <t>Vendido</t>
        </is>
      </c>
      <c r="D51" s="4" t="inlineStr">
        <is>
          <t>2</t>
        </is>
      </c>
      <c r="E51" s="5" t="inlineStr">
        <is>
          <t>500,00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=HYPERLINK("https://leilaoonline.net/lote/detalhe/62355", "402")</f>
      </c>
      <c r="B52" s="4" t="s">
        <f>=HYPERLINK("https://leilaoonline.net/lote/detalhe/62355", " 05 GARFOS PARA CHURRASCO SEM USO. MODELO CABEÇA DE BOI")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=HYPERLINK("https://leilaoonline.net/lote/detalhe/63170", "403")</f>
      </c>
      <c r="B53" s="4" t="s">
        <f>=HYPERLINK("https://leilaoonline.net/lote/detalhe/63170", " 20 monitores")</f>
      </c>
      <c r="C53" s="4" t="inlineStr">
        <is>
          <t>Vendido</t>
        </is>
      </c>
      <c r="D53" s="4" t="inlineStr">
        <is>
          <t>2</t>
        </is>
      </c>
      <c r="E53" s="5" t="inlineStr">
        <is>
          <t>500,00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=HYPERLINK("https://leilaoonline.net/lote/detalhe/62358", "404")</f>
      </c>
      <c r="B54" s="4" t="s">
        <f>=HYPERLINK("https://leilaoonline.net/lote/detalhe/62358", " 05 GARFOS PARA CHURRASCO SEM USO. MODELO CABEÇA DE BOI")</f>
      </c>
      <c r="C54" s="4" t="inlineStr">
        <is>
          <t>Vendido</t>
        </is>
      </c>
      <c r="D54" s="4" t="inlineStr">
        <is>
          <t>1</t>
        </is>
      </c>
      <c r="E54" s="5" t="inlineStr">
        <is>
          <t>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=HYPERLINK("https://leilaoonline.net/lote/detalhe/62352", "405")</f>
      </c>
      <c r="B55" s="4" t="s">
        <f>=HYPERLINK("https://leilaoonline.net/lote/detalhe/62352", " 05 GARFOS PARA CHURRASCO SEM USO. MODELO CABEÇA DE BOI")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=HYPERLINK("https://leilaoonline.net/lote/detalhe/62353", "406")</f>
      </c>
      <c r="B56" s="4" t="s">
        <f>=HYPERLINK("https://leilaoonline.net/lote/detalhe/62353", " 05 GARFOS PARA CHURRASCO SEM USO. MODELO CABEÇA DE BOI")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=HYPERLINK("https://leilaoonline.net/lote/detalhe/62354", "407")</f>
      </c>
      <c r="B57" s="4" t="s">
        <f>=HYPERLINK("https://leilaoonline.net/lote/detalhe/62354", " 05 GARFOS PARA CHURRASCO SEM USO. MODELO CABEÇA DE BOI")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=HYPERLINK("https://leilaoonline.net/lote/detalhe/62357", "408")</f>
      </c>
      <c r="B58" s="4" t="s">
        <f>=HYPERLINK("https://leilaoonline.net/lote/detalhe/62357", " 05 GARFOS PARA CHURRASCO SEM USO. MODELO CABEÇA DE BOI")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=HYPERLINK("https://leilaoonline.net/lote/detalhe/62356", "409")</f>
      </c>
      <c r="B59" s="4" t="s">
        <f>=HYPERLINK("https://leilaoonline.net/lote/detalhe/62356", " 05 GARFOS PARA CHURRASCO SEM USO. MODELO CABEÇA DE BOI")</f>
      </c>
      <c r="C59" s="4" t="inlineStr">
        <is>
          <t>Vendido</t>
        </is>
      </c>
      <c r="D59" s="4" t="inlineStr">
        <is>
          <t>1</t>
        </is>
      </c>
      <c r="E59" s="5" t="inlineStr">
        <is>
          <t>200,00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=HYPERLINK("https://leilaoonline.net/lote/detalhe/62351", "410")</f>
      </c>
      <c r="B60" s="4" t="s">
        <f>=HYPERLINK("https://leilaoonline.net/lote/detalhe/62351", " 05 GARFOS PARA CHURRASCO SEM USO. MODELO CABEÇA DE BOI")</f>
      </c>
      <c r="C60" s="4" t="inlineStr">
        <is>
          <t>Vendido</t>
        </is>
      </c>
      <c r="D60" s="4" t="inlineStr">
        <is>
          <t>1</t>
        </is>
      </c>
      <c r="E60" s="5" t="inlineStr">
        <is>
          <t>200,00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=HYPERLINK("https://leilaoonline.net/lote/detalhe/63172", "411")</f>
      </c>
      <c r="B61" s="4" t="s">
        <f>=HYPERLINK("https://leilaoonline.net/lote/detalhe/63172", " 20 monitores")</f>
      </c>
      <c r="C61" s="4" t="inlineStr">
        <is>
          <t>Vendido</t>
        </is>
      </c>
      <c r="D61" s="4" t="inlineStr">
        <is>
          <t>2</t>
        </is>
      </c>
      <c r="E61" s="5" t="inlineStr">
        <is>
          <t>500,00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=HYPERLINK("https://leilaoonline.net/lote/detalhe/62479", "412")</f>
      </c>
      <c r="B62" s="4" t="s">
        <f>=HYPERLINK("https://leilaoonline.net/lote/detalhe/62479", " Aprox.30 rádios cd /portátil ")</f>
      </c>
      <c r="C62" s="4" t="inlineStr">
        <is>
          <t>Vendido</t>
        </is>
      </c>
      <c r="D62" s="4" t="inlineStr">
        <is>
          <t>1</t>
        </is>
      </c>
      <c r="E62" s="5" t="inlineStr">
        <is>
          <t>400,00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=HYPERLINK("https://leilaoonline.net/lote/detalhe/63171", "413")</f>
      </c>
      <c r="B63" s="4" t="s">
        <f>=HYPERLINK("https://leilaoonline.net/lote/detalhe/63171", " Aprox. 29 monitores")</f>
      </c>
      <c r="C63" s="4" t="inlineStr">
        <is>
          <t>Vendido</t>
        </is>
      </c>
      <c r="D63" s="4" t="inlineStr">
        <is>
          <t>2</t>
        </is>
      </c>
      <c r="E63" s="5" t="inlineStr">
        <is>
          <t>725,00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=HYPERLINK("https://leilaoonline.net/lote/detalhe/63173", "414")</f>
      </c>
      <c r="B64" s="4" t="s">
        <f>=HYPERLINK("https://leilaoonline.net/lote/detalhe/63173", " Mesa de jantar de 1,50m com 4 cadeiras")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=HYPERLINK("https://leilaoonline.net/lote/detalhe/63198", "415")</f>
      </c>
      <c r="B65" s="4" t="s">
        <f>=HYPERLINK("https://leilaoonline.net/lote/detalhe/63198", " Mesa de jantar de 1,60m com 4 cadeiras")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=HYPERLINK("https://leilaoonline.net/lote/detalhe/62481", "416")</f>
      </c>
      <c r="B66" s="4" t="s">
        <f>=HYPERLINK("https://leilaoonline.net/lote/detalhe/62481", " Aprox. 10 portas sanfonadas. PVC")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=HYPERLINK("https://leilaoonline.net/lote/detalhe/62482", "417")</f>
      </c>
      <c r="B67" s="4" t="s">
        <f>=HYPERLINK("https://leilaoonline.net/lote/detalhe/62482", " Porta de câmara fria. 1.50m de largura em inox")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750,00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=HYPERLINK("https://leilaoonline.net/lote/detalhe/62483", "418")</f>
      </c>
      <c r="B68" s="4" t="s">
        <f>=HYPERLINK("https://leilaoonline.net/lote/detalhe/62483", " Porta câmara. Medidas 0,95 X 1,18m. Com 3 aberturas. Em inox")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=HYPERLINK("https://leilaoonline.net/lote/detalhe/63183", "419")</f>
      </c>
      <c r="B69" s="4" t="s">
        <f>=HYPERLINK("https://leilaoonline.net/lote/detalhe/63183", " Mesa de trabalho quadrada")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=HYPERLINK("https://leilaoonline.net/lote/detalhe/63179", "420")</f>
      </c>
      <c r="B70" s="4" t="s">
        <f>=HYPERLINK("https://leilaoonline.net/lote/detalhe/63179", " Armário de banheiro com pia de sobrepor e vaso com caixa")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=HYPERLINK("https://leilaoonline.net/lote/detalhe/63194", "421")</f>
      </c>
      <c r="B71" s="4" t="s">
        <f>=HYPERLINK("https://leilaoonline.net/lote/detalhe/63194", " CPU e monitor")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=HYPERLINK("https://leilaoonline.net/lote/detalhe/63181", "422")</f>
      </c>
      <c r="B72" s="4" t="s">
        <f>=HYPERLINK("https://leilaoonline.net/lote/detalhe/63181", " Lote prateleiras de aço. Partes e peças sortidas. Vários modelos")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1.900,00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=HYPERLINK("https://leilaoonline.net/lote/detalhe/63186", "423")</f>
      </c>
      <c r="B73" s="4" t="s">
        <f>=HYPERLINK("https://leilaoonline.net/lote/detalhe/63186", " 2 máquinas de gelo (para reparos)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3.250,00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=HYPERLINK("https://leilaoonline.net/lote/detalhe/62480", "424")</f>
      </c>
      <c r="B74" s="4" t="s">
        <f>=HYPERLINK("https://leilaoonline.net/lote/detalhe/62480", " Sucata de peças e partes de aquecedores de ambiente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250,00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=HYPERLINK("https://leilaoonline.net/lote/detalhe/63195", "425")</f>
      </c>
      <c r="B75" s="4" t="s">
        <f>=HYPERLINK("https://leilaoonline.net/lote/detalhe/63195", " Máquina de estampa quente para gravação em couro. Papel baixo relevo")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=HYPERLINK("https://leilaoonline.net/lote/detalhe/62484", "426")</f>
      </c>
      <c r="B76" s="4" t="s">
        <f>=HYPERLINK("https://leilaoonline.net/lote/detalhe/62484", " Baú para câmara fria. Parede de 15 cm com unidade de Refrigeração 5 hp trifásico.")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7.500,00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=HYPERLINK("https://leilaoonline.net/lote/detalhe/63193", "427")</f>
      </c>
      <c r="B77" s="4" t="s">
        <f>=HYPERLINK("https://leilaoonline.net/lote/detalhe/63193", " Câmara fria completa. 2,0x 2,0m. 220 v. Monofásica (desmontada)")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4.250,00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=HYPERLINK("https://leilaoonline.net/lote/detalhe/63178", "428")</f>
      </c>
      <c r="B78" s="4" t="s">
        <f>=HYPERLINK("https://leilaoonline.net/lote/detalhe/63178", " 2 unidades Expositor retrátil de caixas")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=HYPERLINK("https://leilaoonline.net/lote/detalhe/63182", "429")</f>
      </c>
      <c r="B79" s="4" t="s">
        <f>=HYPERLINK("https://leilaoonline.net/lote/detalhe/63182", " Serra fita para carnes. Mesa móvel. Funcionando")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=HYPERLINK("https://leilaoonline.net/lote/detalhe/63177", "430")</f>
      </c>
      <c r="B80" s="4" t="s">
        <f>=HYPERLINK("https://leilaoonline.net/lote/detalhe/63177", " PLAINA")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1.200,00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=HYPERLINK("https://leilaoonline.net/lote/detalhe/62398", "431")</f>
      </c>
      <c r="B81" s="4" t="s">
        <f>=HYPERLINK("https://leilaoonline.net/lote/detalhe/62398", " 01 CONJUNTO PARA CHURRASCO: 14 PEÇAS E SUPORTE")</f>
      </c>
      <c r="C81" s="4" t="inlineStr">
        <is>
          <t>Vendido</t>
        </is>
      </c>
      <c r="D81" s="4" t="inlineStr">
        <is>
          <t>1</t>
        </is>
      </c>
      <c r="E81" s="5" t="inlineStr">
        <is>
          <t>180,00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=HYPERLINK("https://leilaoonline.net/lote/detalhe/63199", "432")</f>
      </c>
      <c r="B82" s="4" t="s">
        <f>=HYPERLINK("https://leilaoonline.net/lote/detalhe/63199", " Máquina Risomat semi automática de corte de papel isolante (poliéster) para isolamento de motores e transformadores")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1.900,00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=HYPERLINK("https://leilaoonline.net/lote/detalhe/63197", "433")</f>
      </c>
      <c r="B83" s="4" t="s">
        <f>=HYPERLINK("https://leilaoonline.net/lote/detalhe/63197", " Cabine de jato (granalha ou areia ) pressurizada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1.900,00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=HYPERLINK("https://leilaoonline.net/lote/detalhe/63200", "434")</f>
      </c>
      <c r="B84" s="4" t="s">
        <f>=HYPERLINK("https://leilaoonline.net/lote/detalhe/63200", " 1 Reservatório de combustíveis ou água. Capacidade 500 litros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=HYPERLINK("https://leilaoonline.net/lote/detalhe/62397", "435")</f>
      </c>
      <c r="B85" s="4" t="s">
        <f>=HYPERLINK("https://leilaoonline.net/lote/detalhe/62397", " 01 CONJUNTO PARA CHURRASCO: 14 PEÇAS E SUPORTE")</f>
      </c>
      <c r="C85" s="4" t="inlineStr">
        <is>
          <t>Vendido</t>
        </is>
      </c>
      <c r="D85" s="4" t="inlineStr">
        <is>
          <t>1</t>
        </is>
      </c>
      <c r="E85" s="5" t="inlineStr">
        <is>
          <t>180,00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=HYPERLINK("https://leilaoonline.net/lote/detalhe/62394", "436")</f>
      </c>
      <c r="B86" s="4" t="s">
        <f>=HYPERLINK("https://leilaoonline.net/lote/detalhe/62394", " 01 CONJUNTO PARA CHURRASCO: 14 PEÇAS E SUPORTE")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180,00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=HYPERLINK("https://leilaoonline.net/lote/detalhe/62399", "437")</f>
      </c>
      <c r="B87" s="4" t="s">
        <f>=HYPERLINK("https://leilaoonline.net/lote/detalhe/62399", " 01 CONJUNTO PARA CHURRASCO: 14 PEÇAS E SUPORTE")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180,00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=HYPERLINK("https://leilaoonline.net/lote/detalhe/62393", "438")</f>
      </c>
      <c r="B88" s="4" t="s">
        <f>=HYPERLINK("https://leilaoonline.net/lote/detalhe/62393", " 01 CONJUNTO PARA CHURRASCO: 14 PEÇAS E SUPORTE")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180,00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=HYPERLINK("https://leilaoonline.net/lote/detalhe/63180", "439")</f>
      </c>
      <c r="B89" s="4" t="s">
        <f>=HYPERLINK("https://leilaoonline.net/lote/detalhe/63180", " 1 Reservatório de combustíveis ou água. Capacidade 500 litros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=HYPERLINK("https://leilaoonline.net/lote/detalhe/62395", "440")</f>
      </c>
      <c r="B90" s="4" t="s">
        <f>=HYPERLINK("https://leilaoonline.net/lote/detalhe/62395", " 01 CONJUNTO PARA CHURRASCO: 14 PEÇAS E SUPORTE")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180,00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=HYPERLINK("https://leilaoonline.net/lote/detalhe/62400", "441")</f>
      </c>
      <c r="B91" s="4" t="s">
        <f>=HYPERLINK("https://leilaoonline.net/lote/detalhe/62400", " 50 pares de calçados femininos sortidos")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=HYPERLINK("https://leilaoonline.net/lote/detalhe/62396", "442")</f>
      </c>
      <c r="B92" s="4" t="s">
        <f>=HYPERLINK("https://leilaoonline.net/lote/detalhe/62396", " Refrigerador Kelvinator. Ano 1940. Relíquia. Original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900,00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=HYPERLINK("https://leilaoonline.net/lote/detalhe/62401", "443")</f>
      </c>
      <c r="B93" s="4" t="s">
        <f>=HYPERLINK("https://leilaoonline.net/lote/detalhe/62401", " Refrigerador Frigidaire. Ano 1954. Relíquia. Original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900,00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=HYPERLINK("https://leilaoonline.net/lote/detalhe/63185", "444")</f>
      </c>
      <c r="B94" s="4" t="s">
        <f>=HYPERLINK("https://leilaoonline.net/lote/detalhe/63185", " Embaladora termo encolhivel 40x40")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750,00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=HYPERLINK("https://leilaoonline.net/lote/detalhe/63189", "445")</f>
      </c>
      <c r="B95" s="4" t="s">
        <f>=HYPERLINK("https://leilaoonline.net/lote/detalhe/63189", " Aprox. 50 unidades un. de tampa de pallets. Medida 1,00 x1,10m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=HYPERLINK("https://leilaoonline.net/lote/detalhe/63184", "446")</f>
      </c>
      <c r="B96" s="4" t="s">
        <f>=HYPERLINK("https://leilaoonline.net/lote/detalhe/63184", " Aprox. 50 unidades un. de tampa de pallets. Medida 1,00 x1,10m 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=HYPERLINK("https://leilaoonline.net/lote/detalhe/62365", "447")</f>
      </c>
      <c r="B97" s="4" t="s">
        <f>=HYPERLINK("https://leilaoonline.net/lote/detalhe/62365", "03 CONJUNTOS PARA CHURRASCO: MODELO CABEÇA DE BOI. 6 PETISCOS")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=HYPERLINK("https://leilaoonline.net/lote/detalhe/62362", "448")</f>
      </c>
      <c r="B98" s="4" t="s">
        <f>=HYPERLINK("https://leilaoonline.net/lote/detalhe/62362", "03 CONJUNTOS PARA CHURRASCO: MODELO CABEÇA DE BOI. 6 PETISCOS")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=HYPERLINK("https://leilaoonline.net/lote/detalhe/62364", "449")</f>
      </c>
      <c r="B99" s="4" t="s">
        <f>=HYPERLINK("https://leilaoonline.net/lote/detalhe/62364", " 02 GARRAS PARA CHURRASCO. MODELO GARRA DE URSO (COM 6 DENTES)")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60,00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=HYPERLINK("https://leilaoonline.net/lote/detalhe/62363", "450")</f>
      </c>
      <c r="B100" s="4" t="s">
        <f>=HYPERLINK("https://leilaoonline.net/lote/detalhe/62363", " 02 GARRAS PARA CHURRASCO. MODELO GARRA DE URSO (COM 6 DENTES)")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60,00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=HYPERLINK("https://leilaoonline.net/lote/detalhe/63190", "451")</f>
      </c>
      <c r="B101" s="4" t="s">
        <f>=HYPERLINK("https://leilaoonline.net/lote/detalhe/63190", " Aprox. 50 unidades un. de tampa de pallets. Medida 1,00 x1,10m 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=HYPERLINK("https://leilaoonline.net/lote/detalhe/63191", "452")</f>
      </c>
      <c r="B102" s="4" t="s">
        <f>=HYPERLINK("https://leilaoonline.net/lote/detalhe/63191", " Aprox. 50 unidades un. de tampa de pallets. Medida 1,00 x1,10m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=HYPERLINK("https://leilaoonline.net/lote/detalhe/63175", "453")</f>
      </c>
      <c r="B103" s="4" t="s">
        <f>=HYPERLINK("https://leilaoonline.net/lote/detalhe/63175", " Aprox. 50 unidades un. de tampa de pallets. Medida 1,00 x1,10m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=HYPERLINK("https://leilaoonline.net/lote/detalhe/62367", "454")</f>
      </c>
      <c r="B104" s="4" t="s">
        <f>=HYPERLINK("https://leilaoonline.net/lote/detalhe/62367", " 1 Aquecedor de água  a gás  (Junker ) Bosch 13 litros")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=HYPERLINK("https://leilaoonline.net/lote/detalhe/63187", "455")</f>
      </c>
      <c r="B105" s="4" t="s">
        <f>=HYPERLINK("https://leilaoonline.net/lote/detalhe/63187", " Aprox. 50 unidades un. de tampa de pallets. Medida 1,00 x1,10m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=HYPERLINK("https://leilaoonline.net/lote/detalhe/63196", "456")</f>
      </c>
      <c r="B106" s="4" t="s">
        <f>=HYPERLINK("https://leilaoonline.net/lote/detalhe/63196", "[ VÍDEO ] Máquina de fabricar argola para chaveiro. Voltagem 220 v")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7.250,00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=HYPERLINK("https://leilaoonline.net/lote/detalhe/63192", "457")</f>
      </c>
      <c r="B107" s="4" t="s">
        <f>=HYPERLINK("https://leilaoonline.net/lote/detalhe/63192", " Peças para uso agrícola (grade aradora)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900,00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=HYPERLINK("https://leilaoonline.net/lote/detalhe/63176", "458")</f>
      </c>
      <c r="B108" s="4" t="s">
        <f>=HYPERLINK("https://leilaoonline.net/lote/detalhe/63176", " [ PREÇO POR KG ] Aprox. 1 ton. de sucata plástica (pára-choques e peças de veículos diversos)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0,28</t>
        </is>
      </c>
      <c r="F108" s="4" t="inlineStr">
        <is>
          <t>0.01</t>
        </is>
      </c>
    </row>
    <row collapsed="false" customFormat="false" customHeight="false" hidden="false" ht="12.1" outlineLevel="0" r="109">
      <c r="A109" s="5" t="s">
        <f>=HYPERLINK("https://leilaoonline.net/lote/detalhe/63188", "459")</f>
      </c>
      <c r="B109" s="4" t="s">
        <f>=HYPERLINK("https://leilaoonline.net/lote/detalhe/63188", " [ PREÇO POR KG ] Aprox. 1 ton de.sucata plástica (faróis e lanternas automotivas)")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0,38</t>
        </is>
      </c>
      <c r="F109" s="4" t="inlineStr">
        <is>
          <t>0.01</t>
        </is>
      </c>
    </row>
    <row collapsed="false" customFormat="false" customHeight="false" hidden="false" ht="12.1" outlineLevel="0" r="110">
      <c r="A110" s="5" t="s">
        <f>=HYPERLINK("https://leilaoonline.net/lote/detalhe/63174", "460")</f>
      </c>
      <c r="B110" s="4" t="s">
        <f>=HYPERLINK("https://leilaoonline.net/lote/detalhe/63174", " [ PREÇO POR KG ] Aprox.1 ton de resíduo de Tetra pak")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0,08</t>
        </is>
      </c>
      <c r="F110" s="4" t="inlineStr">
        <is>
          <t>0.01</t>
        </is>
      </c>
    </row>
    <row collapsed="false" customFormat="false" customHeight="false" hidden="false" ht="12.1" outlineLevel="0" r="111">
      <c r="A111" s="5" t="s">
        <f>=HYPERLINK("https://leilaoonline.net/lote/detalhe/64020", "461")</f>
      </c>
      <c r="B111" s="4" t="s">
        <f>=HYPERLINK("https://leilaoonline.net/lote/detalhe/64020", " 5 rolos de papel tipo presente 1 lado branco 1 lado marca aprox.40 kgs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=HYPERLINK("https://leilaoonline.net/lote/detalhe/64023", "462")</f>
      </c>
      <c r="B112" s="4" t="s">
        <f>=HYPERLINK("https://leilaoonline.net/lote/detalhe/64023", " 5 rolos de papel tipo presente 1 lado branco 1 lado marca aprox.40 kgs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=HYPERLINK("https://leilaoonline.net/lote/detalhe/62369", "463")</f>
      </c>
      <c r="B113" s="4" t="s">
        <f>=HYPERLINK("https://leilaoonline.net/lote/detalhe/62369", " 02 vending machines. Para reparos")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1.100,00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=HYPERLINK("https://leilaoonline.net/lote/detalhe/64024", "464")</f>
      </c>
      <c r="B114" s="4" t="s">
        <f>=HYPERLINK("https://leilaoonline.net/lote/detalhe/64024", " 5 rolos de papel tipo presente 1 lado branco 1 lado marca aprox.40 kgs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=HYPERLINK("https://leilaoonline.net/lote/detalhe/62373", "465")</f>
      </c>
      <c r="B115" s="4" t="s">
        <f>=HYPERLINK("https://leilaoonline.net/lote/detalhe/62373", "TURBINA WEG")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2.900,00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=HYPERLINK("https://leilaoonline.net/lote/detalhe/64026", "466")</f>
      </c>
      <c r="B116" s="4" t="s">
        <f>=HYPERLINK("https://leilaoonline.net/lote/detalhe/64026", " 5 rolos de papel tipo presente 1 lado branco 1 lado marca aprox.40 kgs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=HYPERLINK("https://leilaoonline.net/lote/detalhe/64022", "467")</f>
      </c>
      <c r="B117" s="4" t="s">
        <f>=HYPERLINK("https://leilaoonline.net/lote/detalhe/64022", " 5 rolos de papel tipo presente 1 lado branco 1 lado marca aprox.40 kgs 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100,00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=HYPERLINK("https://leilaoonline.net/lote/detalhe/64029", "468")</f>
      </c>
      <c r="B118" s="4" t="s">
        <f>=HYPERLINK("https://leilaoonline.net/lote/detalhe/64029", " Porta externa  e janela de correr de alumínio com vidro")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=HYPERLINK("https://leilaoonline.net/lote/detalhe/64021", "469")</f>
      </c>
      <c r="B119" s="4" t="s">
        <f>=HYPERLINK("https://leilaoonline.net/lote/detalhe/64021", " Climatizador e purificador")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=HYPERLINK("https://leilaoonline.net/lote/detalhe/64025", "470")</f>
      </c>
      <c r="B120" s="4" t="s">
        <f>=HYPERLINK("https://leilaoonline.net/lote/detalhe/64025", " Climatizador e purificador")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=HYPERLINK("https://leilaoonline.net/lote/detalhe/62378", "471")</f>
      </c>
      <c r="B121" s="4" t="s">
        <f>=HYPERLINK("https://leilaoonline.net/lote/detalhe/62378", " 12 TV's. Com defeito.")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1.200,00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=HYPERLINK("https://leilaoonline.net/lote/detalhe/62375", "472")</f>
      </c>
      <c r="B122" s="4" t="s">
        <f>=HYPERLINK("https://leilaoonline.net/lote/detalhe/62375", " Aprox. 20 un.  de sucata de notebooks e peças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500,00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=HYPERLINK("https://leilaoonline.net/lote/detalhe/64027", "473")</f>
      </c>
      <c r="B123" s="4" t="s">
        <f>=HYPERLINK("https://leilaoonline.net/lote/detalhe/64027", " Climatizador e purificador")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=HYPERLINK("https://leilaoonline.net/lote/detalhe/62384", "474")</f>
      </c>
      <c r="B124" s="4" t="s">
        <f>=HYPERLINK("https://leilaoonline.net/lote/detalhe/62384", " Aprox. 10 luminarias solares. Marca Eco Force")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=HYPERLINK("https://leilaoonline.net/lote/detalhe/62380", "475")</f>
      </c>
      <c r="B125" s="4" t="s">
        <f>=HYPERLINK("https://leilaoonline.net/lote/detalhe/62380", " Aprox. 15 itens de ferramentas: peças, partes, tripé skill, cortador de pisos, maletas, partes de maletas etc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300,00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=HYPERLINK("https://leilaoonline.net/lote/detalhe/62372", "476")</f>
      </c>
      <c r="B126" s="4" t="s">
        <f>=HYPERLINK("https://leilaoonline.net/lote/detalhe/62372", " Desbobinadeira de chapa com caixa de redução")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2.500,00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=HYPERLINK("https://leilaoonline.net/lote/detalhe/64028", "477")</f>
      </c>
      <c r="B127" s="4" t="s">
        <f>=HYPERLINK("https://leilaoonline.net/lote/detalhe/64028", " Climatizador e purificador")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=HYPERLINK("https://leilaoonline.net/lote/detalhe/64030", "478")</f>
      </c>
      <c r="B128" s="4" t="s">
        <f>=HYPERLINK("https://leilaoonline.net/lote/detalhe/64030", " Climatizador e purificador")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=HYPERLINK("https://leilaoonline.net/lote/detalhe/62383", "479")</f>
      </c>
      <c r="B129" s="4" t="s">
        <f>=HYPERLINK("https://leilaoonline.net/lote/detalhe/62383", " Maquina de café. Marca Delonghy. Capuccino e Espresso")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=HYPERLINK("https://leilaoonline.net/lote/detalhe/62377", "480")</f>
      </c>
      <c r="B130" s="4" t="s">
        <f>=HYPERLINK("https://leilaoonline.net/lote/detalhe/62377", " Moinho triturador de cobre e mesa garimpadora 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16.500,00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=HYPERLINK("https://leilaoonline.net/lote/detalhe/62374", "481")</f>
      </c>
      <c r="B131" s="4" t="s">
        <f>=HYPERLINK("https://leilaoonline.net/lote/detalhe/62374", " Injetora de poliuretano. Para reparo")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7.500,00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=HYPERLINK("https://leilaoonline.net/lote/detalhe/62370", "482")</f>
      </c>
      <c r="B132" s="4" t="s">
        <f>=HYPERLINK("https://leilaoonline.net/lote/detalhe/62370", " Batedeira industrial sem tacho e sem acessórios. Para reparo")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1.200,00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=HYPERLINK("https://leilaoonline.net/lote/detalhe/64031", "483")</f>
      </c>
      <c r="B133" s="4" t="s">
        <f>=HYPERLINK("https://leilaoonline.net/lote/detalhe/64031", " 3 ventiladores de teto")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=HYPERLINK("https://leilaoonline.net/lote/detalhe/62376", "484")</f>
      </c>
      <c r="B134" s="4" t="s">
        <f>=HYPERLINK("https://leilaoonline.net/lote/detalhe/62376", " Aprox. 40 placas de gelo artificial reutilizável de tamanhos variados")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=HYPERLINK("https://leilaoonline.net/lote/detalhe/62382", "485")</f>
      </c>
      <c r="B135" s="4" t="s">
        <f>=HYPERLINK("https://leilaoonline.net/lote/detalhe/62382", " [ RETIRADO ] 04 caixas dágua plástica com tampa.")</f>
      </c>
      <c r="C135" s="4" t="inlineStr">
        <is>
          <t>Lote retirado</t>
        </is>
      </c>
      <c r="D135" s="4" t="inlineStr">
        <is>
          <t>0</t>
        </is>
      </c>
      <c r="E135" s="5" t="inlineStr">
        <is>
          <t>400,00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=HYPERLINK("https://leilaoonline.net/lote/detalhe/62379", "486")</f>
      </c>
      <c r="B136" s="4" t="s">
        <f>=HYPERLINK("https://leilaoonline.net/lote/detalhe/62379", " Carrinho, cadeirinha, máquina infantil e aprx. 30 calças jeans infantis")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400,00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=HYPERLINK("https://leilaoonline.net/lote/detalhe/62371", "487")</f>
      </c>
      <c r="B137" s="4" t="s">
        <f>=HYPERLINK("https://leilaoonline.net/lote/detalhe/62371", " tripé bosch, cortador de pisos irwin, e aprox. 13 ferramentas e materiais sortidos")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400,00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=HYPERLINK("https://leilaoonline.net/lote/detalhe/62381", "488")</f>
      </c>
      <c r="B138" s="4" t="s">
        <f>=HYPERLINK("https://leilaoonline.net/lote/detalhe/62381", " sucata de forno elétrico e fatiadora de pães")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400,00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=HYPERLINK("https://leilaoonline.net/lote/detalhe/62385", "489")</f>
      </c>
      <c r="B139" s="4" t="s">
        <f>=HYPERLINK("https://leilaoonline.net/lote/detalhe/62385", "Serra copo e trena. Possui avaria")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=HYPERLINK("https://leilaoonline.net/lote/detalhe/62391", "490")</f>
      </c>
      <c r="B140" s="4" t="s">
        <f>=HYPERLINK("https://leilaoonline.net/lote/detalhe/62391", " Réplica artesanal em madeira de Moto Harley. 40 cm.")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=HYPERLINK("https://leilaoonline.net/lote/detalhe/62390", "491")</f>
      </c>
      <c r="B141" s="4" t="s">
        <f>=HYPERLINK("https://leilaoonline.net/lote/detalhe/62390", " Réplica artesanal em madeira de Moto Indian 1941. 40 cm")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300,00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=HYPERLINK("https://leilaoonline.net/lote/detalhe/62392", "492")</f>
      </c>
      <c r="B142" s="4" t="s">
        <f>=HYPERLINK("https://leilaoonline.net/lote/detalhe/62392", " TV  Samsung 55" (sem uso). Com tela quebrada. Com acessórios.")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400,00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=HYPERLINK("https://leilaoonline.net/lote/detalhe/64034", "493")</f>
      </c>
      <c r="B143" s="4" t="s">
        <f>=HYPERLINK("https://leilaoonline.net/lote/detalhe/64034", " 3 ventiladores de teto")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=HYPERLINK("https://leilaoonline.net/lote/detalhe/64035", "494")</f>
      </c>
      <c r="B144" s="4" t="s">
        <f>=HYPERLINK("https://leilaoonline.net/lote/detalhe/64035", " 3 ventiladores de teto")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=HYPERLINK("https://leilaoonline.net/lote/detalhe/64032", "495")</f>
      </c>
      <c r="B145" s="4" t="s">
        <f>=HYPERLINK("https://leilaoonline.net/lote/detalhe/64032", " Climatizador de ambientes e purificador de água")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150,00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=HYPERLINK("https://leilaoonline.net/lote/detalhe/64033", "496")</f>
      </c>
      <c r="B146" s="4" t="s">
        <f>=HYPERLINK("https://leilaoonline.net/lote/detalhe/64033", " Climatizador ambientes e purificador água")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=HYPERLINK("https://leilaoonline.net/lote/detalhe/62404", "498")</f>
      </c>
      <c r="B147" s="4" t="s">
        <f>=HYPERLINK("https://leilaoonline.net/lote/detalhe/62404", "Retroescavadeira em madeira (1 metro comprimento ela aberta ) articulada - toda envernizada")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350,00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=HYPERLINK("https://leilaoonline.net/lote/detalhe/62405", "499")</f>
      </c>
      <c r="B148" s="4" t="s">
        <f>=HYPERLINK("https://leilaoonline.net/lote/detalhe/62405", "Retroescavadeira em madeira (1 metro comprimento ela aberta ) articulada - toda envernizada")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=HYPERLINK("https://leilaoonline.net/lote/detalhe/62406", "500")</f>
      </c>
      <c r="B149" s="4" t="s">
        <f>=HYPERLINK("https://leilaoonline.net/lote/detalhe/62406", "Split modelo cassete 36.000 btus evaporadora e condensadora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1.800,00</t>
        </is>
      </c>
      <c r="F149" s="4" t="inlineStr">
        <is>
          <t>150.00</t>
        </is>
      </c>
    </row>
    <row collapsed="false" customFormat="false" customHeight="false" hidden="false" ht="12.1" outlineLevel="0" r="150">
      <c r="A150" s="5" t="s">
        <f>=HYPERLINK("https://leilaoonline.net/lote/detalhe/62407", "501")</f>
      </c>
      <c r="B150" s="4" t="s">
        <f>=HYPERLINK("https://leilaoonline.net/lote/detalhe/62407", "Split 36.000 btus modelo cassete condensadora e evaporadora")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1.800,00</t>
        </is>
      </c>
      <c r="F150" s="4" t="inlineStr">
        <is>
          <t>150.00</t>
        </is>
      </c>
    </row>
    <row collapsed="false" customFormat="false" customHeight="false" hidden="false" ht="12.1" outlineLevel="0" r="151">
      <c r="A151" s="5" t="s">
        <f>=HYPERLINK("https://leilaoonline.net/lote/detalhe/62408", "502")</f>
      </c>
      <c r="B151" s="4" t="s">
        <f>=HYPERLINK("https://leilaoonline.net/lote/detalhe/62408", "Lote aproxim.10 peças sendo 7 evaporadoras ,1 cortina de ar ,1 condensadora e acabamentos")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1.500,00</t>
        </is>
      </c>
      <c r="F151" s="4" t="inlineStr">
        <is>
          <t>150.00</t>
        </is>
      </c>
    </row>
    <row collapsed="false" customFormat="false" customHeight="false" hidden="false" ht="12.1" outlineLevel="0" r="152">
      <c r="A152" s="5" t="s">
        <f>=HYPERLINK("https://leilaoonline.net/lote/detalhe/62420", "602")</f>
      </c>
      <c r="B152" s="4" t="s">
        <f>=HYPERLINK("https://leilaoonline.net/lote/detalhe/62420", " Geladeira Climax. Década de 60. 110 volts. Funcionando")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400,00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=HYPERLINK("https://leilaoonline.net/lote/detalhe/62424", "603")</f>
      </c>
      <c r="B153" s="4" t="s">
        <f>=HYPERLINK("https://leilaoonline.net/lote/detalhe/62424", " Capacete original da FAB . Utilizado em caças Mirage 2000. Necessita de restauração. Possui viseira escura e a máscara de oxigênio")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2.300,00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=HYPERLINK("https://leilaoonline.net/lote/detalhe/62426", "604")</f>
      </c>
      <c r="B154" s="4" t="s">
        <f>=HYPERLINK("https://leilaoonline.net/lote/detalhe/62426", " Máquina de café expresso Astória com moinho. Sem porta filtros e bandeja")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1.600,00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=HYPERLINK("https://leilaoonline.net/lote/detalhe/62427", "605")</f>
      </c>
      <c r="B155" s="4" t="s">
        <f>=HYPERLINK("https://leilaoonline.net/lote/detalhe/62427", " Máquina de café expresso Astória com moinho. Sem porta filtros e bandeja")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1.600,00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=HYPERLINK("https://leilaoonline.net/lote/detalhe/62422", "608")</f>
      </c>
      <c r="B156" s="4" t="s">
        <f>=HYPERLINK("https://leilaoonline.net/lote/detalhe/62422", " Bomba de alto vácuo HF 55 CFM. Trifásico")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2.100,00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=HYPERLINK("https://leilaoonline.net/lote/detalhe/62428", "609")</f>
      </c>
      <c r="B157" s="4" t="s">
        <f>=HYPERLINK("https://leilaoonline.net/lote/detalhe/62428", " Bomba de alto vácuo HF 55 CFM. Trifásico")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2.100,00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=HYPERLINK("https://leilaoonline.net/lote/detalhe/62423", "610")</f>
      </c>
      <c r="B158" s="4" t="s">
        <f>=HYPERLINK("https://leilaoonline.net/lote/detalhe/62423", " Bomba de alto vácuo. Duplo estágio HF 110 CFM. Trifásico. Com reservatório")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4.100,00</t>
        </is>
      </c>
      <c r="F158" s="4" t="inlineStr">
        <is>
          <t>200.00</t>
        </is>
      </c>
    </row>
    <row collapsed="false" customFormat="false" customHeight="false" hidden="false" ht="12.1" outlineLevel="0" r="159">
      <c r="A159" s="5" t="s">
        <f>=HYPERLINK("https://leilaoonline.net/lote/detalhe/62421", "611")</f>
      </c>
      <c r="B159" s="4" t="s">
        <f>=HYPERLINK("https://leilaoonline.net/lote/detalhe/62421", " Cabine para camionete D 20")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1.800,00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=HYPERLINK("https://leilaoonline.net/lote/detalhe/62425", "612")</f>
      </c>
      <c r="B160" s="4" t="s">
        <f>=HYPERLINK("https://leilaoonline.net/lote/detalhe/62425", " Maca de alumínio. Stimed. Com regulagens")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=HYPERLINK("https://leilaoonline.net/lote/detalhe/62430", "613")</f>
      </c>
      <c r="B161" s="4" t="s">
        <f>=HYPERLINK("https://leilaoonline.net/lote/detalhe/62430", " Máquina de Vácuo. Forming")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=HYPERLINK("https://leilaoonline.net/lote/detalhe/62429", "615")</f>
      </c>
      <c r="B162" s="4" t="s">
        <f>=HYPERLINK("https://leilaoonline.net/lote/detalhe/62429", " Escrivaninha antiga em Jacarandá. Maciço da Bahia")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750,00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=HYPERLINK("https://leilaoonline.net/lote/detalhe/62432", "617")</f>
      </c>
      <c r="B163" s="4" t="s">
        <f>=HYPERLINK("https://leilaoonline.net/lote/detalhe/62432", " Cortador de asfalto/concreto Petrotec a gasolina. Faltando peças")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700,00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=HYPERLINK("https://leilaoonline.net/lote/detalhe/62431", "619")</f>
      </c>
      <c r="B164" s="4" t="s">
        <f>=HYPERLINK("https://leilaoonline.net/lote/detalhe/62431", " Capota F1000")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350,00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=HYPERLINK("https://leilaoonline.net/lote/detalhe/62433", "621")</f>
      </c>
      <c r="B165" s="4" t="s">
        <f>=HYPERLINK("https://leilaoonline.net/lote/detalhe/62433", " Pista fria")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500,00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=HYPERLINK("https://leilaoonline.net/lote/detalhe/62435", "625")</f>
      </c>
      <c r="B166" s="4" t="s">
        <f>=HYPERLINK("https://leilaoonline.net/lote/detalhe/62435", " Gerador de energia a gasolina. Funcionando")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1.000,00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=HYPERLINK("https://leilaoonline.net/lote/detalhe/62436", "626")</f>
      </c>
      <c r="B167" s="4" t="s">
        <f>=HYPERLINK("https://leilaoonline.net/lote/detalhe/62436", " Máquina de café expresso FunKitchen. Não está funcionando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150,00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=HYPERLINK("https://leilaoonline.net/lote/detalhe/62434", "627")</f>
      </c>
      <c r="B168" s="4" t="s">
        <f>=HYPERLINK("https://leilaoonline.net/lote/detalhe/62434", " Guincho tipo girafa para 3 toneladas")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1.500,00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=HYPERLINK("https://leilaoonline.net/lote/detalhe/62443", "631")</f>
      </c>
      <c r="B169" s="4" t="s">
        <f>=HYPERLINK("https://leilaoonline.net/lote/detalhe/62443", " 3 fritadeiras, sendo 2 elétricas e 1 a gás")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800,00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=HYPERLINK("https://leilaoonline.net/lote/detalhe/62445", "632")</f>
      </c>
      <c r="B170" s="4" t="s">
        <f>=HYPERLINK("https://leilaoonline.net/lote/detalhe/62445", " Gramofone. Réplica com aproximadamente 29 discos antigos de 78 rotações")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1.000,00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=HYPERLINK("https://leilaoonline.net/lote/detalhe/62444", "633")</f>
      </c>
      <c r="B171" s="4" t="s">
        <f>=HYPERLINK("https://leilaoonline.net/lote/detalhe/62444", " Jogo de 04 rodas originais D20. Aro 15"")</f>
      </c>
      <c r="C171" s="4" t="inlineStr">
        <is>
          <t>Não vendido</t>
        </is>
      </c>
      <c r="D171" s="4" t="inlineStr">
        <is>
          <t>1</t>
        </is>
      </c>
      <c r="E171" s="5" t="inlineStr">
        <is>
          <t>500,00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=HYPERLINK("https://leilaoonline.net/lote/detalhe/62446", "635")</f>
      </c>
      <c r="B172" s="4" t="s">
        <f>=HYPERLINK("https://leilaoonline.net/lote/detalhe/62446", " Cervejeira Hussman (pequena). Funcionando")</f>
      </c>
      <c r="C172" s="4" t="inlineStr">
        <is>
          <t>Não vendido</t>
        </is>
      </c>
      <c r="D172" s="4" t="inlineStr">
        <is>
          <t>2</t>
        </is>
      </c>
      <c r="E172" s="5" t="inlineStr">
        <is>
          <t>650,00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=HYPERLINK("https://leilaoonline.net/lote/detalhe/62447", "636")</f>
      </c>
      <c r="B173" s="4" t="s">
        <f>=HYPERLINK("https://leilaoonline.net/lote/detalhe/62447", " Máquina de café expresso Saeco 220 volts. Funcionando")</f>
      </c>
      <c r="C173" s="4" t="inlineStr">
        <is>
          <t>Não vendido</t>
        </is>
      </c>
      <c r="D173" s="4" t="inlineStr">
        <is>
          <t>1</t>
        </is>
      </c>
      <c r="E173" s="5" t="inlineStr">
        <is>
          <t>500,00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=HYPERLINK("https://leilaoonline.net/lote/detalhe/62448", "637")</f>
      </c>
      <c r="B174" s="4" t="s">
        <f>=HYPERLINK("https://leilaoonline.net/lote/detalhe/62448", " Gerador de energia a gasolina")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=HYPERLINK("https://leilaoonline.net/lote/detalhe/62449", "638")</f>
      </c>
      <c r="B175" s="4" t="s">
        <f>=HYPERLINK("https://leilaoonline.net/lote/detalhe/62449", " Frigobar década de 40 restaurado transformado em cervejeira, com controlador digital. 110 volts. Funcionando")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3.000,00</t>
        </is>
      </c>
      <c r="F175" s="4" t="inlineStr">
        <is>
          <t>200.00</t>
        </is>
      </c>
    </row>
    <row collapsed="false" customFormat="false" customHeight="false" hidden="false" ht="12.1" outlineLevel="0" r="176">
      <c r="A176" s="5" t="s">
        <f>=HYPERLINK("https://leilaoonline.net/lote/detalhe/62450", "639")</f>
      </c>
      <c r="B176" s="4" t="s">
        <f>=HYPERLINK("https://leilaoonline.net/lote/detalhe/62450", " 2 portas de F1000")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1.000,00</t>
        </is>
      </c>
      <c r="F176" s="4" t="inlineStr">
        <is>
          <t>200.00</t>
        </is>
      </c>
    </row>
    <row collapsed="false" customFormat="false" customHeight="false" hidden="false" ht="12.1" outlineLevel="0" r="177">
      <c r="A177" s="5" t="s">
        <f>=HYPERLINK("https://leilaoonline.net/lote/detalhe/62441", "641")</f>
      </c>
      <c r="B177" s="4" t="s">
        <f>=HYPERLINK("https://leilaoonline.net/lote/detalhe/62441", " 04 máquinas de lavar roupas")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=HYPERLINK("https://leilaoonline.net/lote/detalhe/62442", "642")</f>
      </c>
      <c r="B178" s="4" t="s">
        <f>=HYPERLINK("https://leilaoonline.net/lote/detalhe/62442", " Câmara fria. 220 volts. Funcionando")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1.750,00</t>
        </is>
      </c>
      <c r="F178" s="4" t="inlineStr">
        <is>
          <t>200.00</t>
        </is>
      </c>
    </row>
    <row collapsed="false" customFormat="false" customHeight="false" hidden="false" ht="12.1" outlineLevel="0" r="179">
      <c r="A179" s="5" t="s">
        <f>=HYPERLINK("https://leilaoonline.net/lote/detalhe/62440", "645")</f>
      </c>
      <c r="B179" s="4" t="s">
        <f>=HYPERLINK("https://leilaoonline.net/lote/detalhe/62440", " Fuscão 1.500. Ano 71")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2.800,00</t>
        </is>
      </c>
      <c r="F179" s="4" t="inlineStr">
        <is>
          <t>200.00</t>
        </is>
      </c>
    </row>
    <row collapsed="false" customFormat="false" customHeight="false" hidden="false" ht="12.1" outlineLevel="0" r="180">
      <c r="A180" s="5" t="s">
        <f>=HYPERLINK("https://leilaoonline.net/lote/detalhe/62437", "647")</f>
      </c>
      <c r="B180" s="4" t="s">
        <f>=HYPERLINK("https://leilaoonline.net/lote/detalhe/62437", " Cabine de F1.000 Ano 86 reformada")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3.200,00</t>
        </is>
      </c>
      <c r="F180" s="4" t="inlineStr">
        <is>
          <t>200.00</t>
        </is>
      </c>
    </row>
    <row collapsed="false" customFormat="false" customHeight="false" hidden="false" ht="12.1" outlineLevel="0" r="181">
      <c r="A181" s="5" t="s">
        <f>=HYPERLINK("https://leilaoonline.net/lote/detalhe/62439", "650")</f>
      </c>
      <c r="B181" s="4" t="s">
        <f>=HYPERLINK("https://leilaoonline.net/lote/detalhe/62439", " Motor estacionário Honda 6.5 Hp")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200,00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=HYPERLINK("https://leilaoonline.net/lote/detalhe/62438", "651")</f>
      </c>
      <c r="B182" s="4" t="s">
        <f>=HYPERLINK("https://leilaoonline.net/lote/detalhe/62438", " Câmara fria com controlador digital. Funcionando")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2.150,00</t>
        </is>
      </c>
      <c r="F182" s="4" t="inlineStr">
        <is>
          <t>200.00</t>
        </is>
      </c>
    </row>
    <row collapsed="false" customFormat="false" customHeight="false" hidden="false" ht="12.1" outlineLevel="0" r="183">
      <c r="A183" s="5" t="s">
        <f>=HYPERLINK("https://leilaoonline.net/lote/detalhe/62451", "654")</f>
      </c>
      <c r="B183" s="4" t="s">
        <f>=HYPERLINK("https://leilaoonline.net/lote/detalhe/62451", " Balcão aço vitrine")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150,00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=HYPERLINK("https://leilaoonline.net/lote/detalhe/62452", "656")</f>
      </c>
      <c r="B184" s="4" t="s">
        <f>=HYPERLINK("https://leilaoonline.net/lote/detalhe/62452", " Aspirador de pó industrial")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300,00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=HYPERLINK("https://leilaoonline.net/lote/detalhe/62453", "658")</f>
      </c>
      <c r="B185" s="4" t="s">
        <f>=HYPERLINK("https://leilaoonline.net/lote/detalhe/62453", " Cancela de portaria com pistão hidráulico sem testes")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1.200,00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=HYPERLINK("https://leilaoonline.net/lote/detalhe/62454", "660")</f>
      </c>
      <c r="B186" s="4" t="s">
        <f>=HYPERLINK("https://leilaoonline.net/lote/detalhe/62454", " Adega de vinhos com compressor. Funcionando")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500,00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=HYPERLINK("https://leilaoonline.net/lote/detalhe/62455", "661")</f>
      </c>
      <c r="B187" s="4" t="s">
        <f>=HYPERLINK("https://leilaoonline.net/lote/detalhe/62455", " Lote contendo 2 fornos microondas e 1 forno elétrico 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150,00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=HYPERLINK("https://leilaoonline.net/lote/detalhe/62456", "663")</f>
      </c>
      <c r="B188" s="4" t="s">
        <f>=HYPERLINK("https://leilaoonline.net/lote/detalhe/62456", " 8 postes em ferro fundido do inicio do século XX da fundação da cidade de São Carlos")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3.100,00</t>
        </is>
      </c>
      <c r="F188" s="4" t="inlineStr">
        <is>
          <t>200.00</t>
        </is>
      </c>
    </row>
    <row collapsed="false" customFormat="false" customHeight="false" hidden="false" ht="12.1" outlineLevel="0" r="189">
      <c r="A189" s="5" t="s">
        <f>=HYPERLINK("https://leilaoonline.net/lote/detalhe/62457", "664")</f>
      </c>
      <c r="B189" s="4" t="s">
        <f>=HYPERLINK("https://leilaoonline.net/lote/detalhe/62457", " Câmara fria. 4 portas. em aço inox. Não está funcionando")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250,00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=HYPERLINK("https://leilaoonline.net/lote/detalhe/62458", "666")</f>
      </c>
      <c r="B190" s="4" t="s">
        <f>=HYPERLINK("https://leilaoonline.net/lote/detalhe/62458", " Lote de antiguidades contendo: 1 máquina de costura Elna com estojo, 2 máquinas de escrever, 1 rádio Mitsubishi, 8 transistores com estojo, 1 rádio 3 em 1 CCE (sem as caixas), 1 receiver Gradiente (sem as caixas),1 receiver Motoradio (sem as caixas), 1 toca fitas Philipps (sem as caixas), 1 filmado")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700,00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=HYPERLINK("https://leilaoonline.net/lote/detalhe/62459", "670")</f>
      </c>
      <c r="B191" s="4" t="s">
        <f>=HYPERLINK("https://leilaoonline.net/lote/detalhe/62459", " 02 Geladeiras frigidare antigas")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350,00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=HYPERLINK("https://leilaoonline.net/lote/detalhe/62460", "671")</f>
      </c>
      <c r="B192" s="4" t="s">
        <f>=HYPERLINK("https://leilaoonline.net/lote/detalhe/62460", " Lote cotendo 2 bancadas de 6 metros metalon. Tampos deteriorados")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250,00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=HYPERLINK("https://leilaoonline.net/lote/detalhe/62343", "703")</f>
      </c>
      <c r="B193" s="4" t="s">
        <f>=HYPERLINK("https://leilaoonline.net/lote/detalhe/62343", "Aprox. 100 metros de Arame farpado Elefante")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100,00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=HYPERLINK("https://leilaoonline.net/lote/detalhe/62360", "802")</f>
      </c>
      <c r="B194" s="4" t="s">
        <f>=HYPERLINK("https://leilaoonline.net/lote/detalhe/62360", " 08 Válvulas Manifolds da marca Triunion todas Flange X Flange 3 Vias 6500psi Aço Inox  5/8 pol. (SEM USO)")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1.600,00</t>
        </is>
      </c>
      <c r="F194" s="4" t="inlineStr">
        <is>
          <t>150.00</t>
        </is>
      </c>
    </row>
    <row collapsed="false" customFormat="false" customHeight="false" hidden="false" ht="12.1" outlineLevel="0" r="195">
      <c r="A195" s="5" t="s">
        <f>=HYPERLINK("https://leilaoonline.net/lote/detalhe/62361", "803")</f>
      </c>
      <c r="B195" s="4" t="s">
        <f>=HYPERLINK("https://leilaoonline.net/lote/detalhe/62361", " 02 VÁLVULAS REGULADORAS DE PRESSÃO  1098 EGR FISCHER. 4 pol.")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3.500,00</t>
        </is>
      </c>
      <c r="F195" s="4" t="inlineStr">
        <is>
          <t>150.00</t>
        </is>
      </c>
    </row>
    <row collapsed="false" customFormat="false" customHeight="false" hidden="false" ht="12.1" outlineLevel="0" r="196">
      <c r="A196" s="5" t="s">
        <f>=HYPERLINK("https://leilaoonline.net/lote/detalhe/62348", "1001")</f>
      </c>
      <c r="B196" s="4" t="s">
        <f>=HYPERLINK("https://leilaoonline.net/lote/detalhe/62348", "Linha de banhos para Tratamento de superfície. Composta por 25 tanques, centrífuga 30KG, Retificador 12VCC e Torre. SEM USO.")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25.000,00</t>
        </is>
      </c>
      <c r="F196" s="4" t="inlineStr">
        <is>
          <t>500.00</t>
        </is>
      </c>
    </row>
    <row collapsed="false" customFormat="false" customHeight="false" hidden="false" ht="12.1" outlineLevel="0" r="197">
      <c r="A197" s="5" t="s">
        <f>=HYPERLINK("https://leilaoonline.net/lote/detalhe/62349", "1002")</f>
      </c>
      <c r="B197" s="4" t="s">
        <f>=HYPERLINK("https://leilaoonline.net/lote/detalhe/62349", "Câmara climática para medições de equipamentos e produtos industriais 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45.000,00</t>
        </is>
      </c>
      <c r="F197" s="4" t="inlineStr">
        <is>
          <t>500.00</t>
        </is>
      </c>
    </row>
    <row collapsed="false" customFormat="false" customHeight="false" hidden="false" ht="12.1" outlineLevel="0" r="198">
      <c r="A198" s="5" t="s">
        <f>=HYPERLINK("https://leilaoonline.net/lote/detalhe/62469", "1101")</f>
      </c>
      <c r="B198" s="4" t="s">
        <f>=HYPERLINK("https://leilaoonline.net/lote/detalhe/62469", " Aprox. 49 pares de sapatos diversos")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200,00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=HYPERLINK("https://leilaoonline.net/lote/detalhe/62476", "1102")</f>
      </c>
      <c r="B199" s="4" t="s">
        <f>=HYPERLINK("https://leilaoonline.net/lote/detalhe/62476", " Ferramentas diversas   carrinho para transporte   calceiro 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80,00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=HYPERLINK("https://leilaoonline.net/lote/detalhe/62478", "1105")</f>
      </c>
      <c r="B200" s="4" t="s">
        <f>=HYPERLINK("https://leilaoonline.net/lote/detalhe/62478", " Cabos Diversos   Diversos Materiais e Mostruários 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=HYPERLINK("https://leilaoonline.net/lote/detalhe/62468", "1107")</f>
      </c>
      <c r="B201" s="4" t="s">
        <f>=HYPERLINK("https://leilaoonline.net/lote/detalhe/62468", " Lustres   Papel de Parede Importado 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90,00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=HYPERLINK("https://leilaoonline.net/lote/detalhe/62472", "1109")</f>
      </c>
      <c r="B202" s="4" t="s">
        <f>=HYPERLINK("https://leilaoonline.net/lote/detalhe/62472", " Capa Massageadora Importada para banco de Carro 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60,00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=HYPERLINK("https://leilaoonline.net/lote/detalhe/62477", "1112")</f>
      </c>
      <c r="B203" s="4" t="s">
        <f>=HYPERLINK("https://leilaoonline.net/lote/detalhe/62477", " Maca de Ambulância completa e cilindro de oxigênio")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1.000,00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=HYPERLINK("https://leilaoonline.net/lote/detalhe/62475", "1113")</f>
      </c>
      <c r="B204" s="4" t="s">
        <f>=HYPERLINK("https://leilaoonline.net/lote/detalhe/62475", "[ VÍDEOS ] AUDI A4 2.0 16V TFSI 183/180cv Turbo. ANO  2011/12 ")</f>
      </c>
      <c r="C204" s="4" t="inlineStr">
        <is>
          <t>Não vendido</t>
        </is>
      </c>
      <c r="D204" s="4" t="inlineStr">
        <is>
          <t>4</t>
        </is>
      </c>
      <c r="E204" s="5" t="inlineStr">
        <is>
          <t>35.750,00</t>
        </is>
      </c>
      <c r="F204" s="4" t="inlineStr">
        <is>
          <t>250.00</t>
        </is>
      </c>
    </row>
    <row collapsed="false" customFormat="false" customHeight="false" hidden="false" ht="12.1" outlineLevel="0" r="205">
      <c r="A205" s="5" t="s">
        <f>=HYPERLINK("https://leilaoonline.net/lote/detalhe/62473", "1115")</f>
      </c>
      <c r="B205" s="4" t="s">
        <f>=HYPERLINK("https://leilaoonline.net/lote/detalhe/62473", " Suporte  para bicicleta")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10,00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=HYPERLINK("https://leilaoonline.net/lote/detalhe/62471", "1116")</f>
      </c>
      <c r="B206" s="4" t="s">
        <f>=HYPERLINK("https://leilaoonline.net/lote/detalhe/62471", " Aprox. 09 unidades de Jeans, sendo: calças e shorts de marcas variadas.")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100,00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=HYPERLINK("https://leilaoonline.net/lote/detalhe/62470", "1117")</f>
      </c>
      <c r="B207" s="4" t="s">
        <f>=HYPERLINK("https://leilaoonline.net/lote/detalhe/62470", " Aprox. 43 Peças de Roupas diversas")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400,00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=HYPERLINK("https://leilaoonline.net/lote/detalhe/62474", "1118")</f>
      </c>
      <c r="B208" s="4" t="s">
        <f>=HYPERLINK("https://leilaoonline.net/lote/detalhe/62474", " Cafeteira Eletrica")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50,00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=HYPERLINK("https://leilaoonline.net/lote/detalhe/64469", "1201")</f>
      </c>
      <c r="B209" s="4" t="s">
        <f>=HYPERLINK("https://leilaoonline.net/lote/detalhe/64469", " FURADEIRA FRESADORA KONE KMB 30, ANO: 1988, C/ MOTOR WEG DE 1,5 CV. OBS.: COM PINÇAS")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2.500,00</t>
        </is>
      </c>
      <c r="F209" s="4" t="inlineStr">
        <is>
          <t>200.00</t>
        </is>
      </c>
    </row>
    <row collapsed="false" customFormat="false" customHeight="false" hidden="false" ht="12.1" outlineLevel="0" r="210">
      <c r="A210" s="5" t="s">
        <f>=HYPERLINK("https://leilaoonline.net/lote/detalhe/64483", "1202")</f>
      </c>
      <c r="B210" s="4" t="s">
        <f>=HYPERLINK("https://leilaoonline.net/lote/detalhe/64483", " PLAINA ACTIVA DE 400 MM")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1.250,00</t>
        </is>
      </c>
      <c r="F210" s="4" t="inlineStr">
        <is>
          <t>150.00</t>
        </is>
      </c>
    </row>
    <row collapsed="false" customFormat="false" customHeight="false" hidden="false" ht="12.1" outlineLevel="0" r="211">
      <c r="A211" s="5" t="s">
        <f>=HYPERLINK("https://leilaoonline.net/lote/detalhe/64491", "1203")</f>
      </c>
      <c r="B211" s="4" t="s">
        <f>=HYPERLINK("https://leilaoonline.net/lote/detalhe/64491", " PRENSA PENA, CAP. 4 T, ANO: 1987, C/ MOTOR WEG DE 0,5 CV")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1.700,00</t>
        </is>
      </c>
      <c r="F211" s="4" t="inlineStr">
        <is>
          <t>150.00</t>
        </is>
      </c>
    </row>
    <row collapsed="false" customFormat="false" customHeight="false" hidden="false" ht="12.1" outlineLevel="0" r="212">
      <c r="A212" s="5" t="s">
        <f>=HYPERLINK("https://leilaoonline.net/lote/detalhe/64480", "1204")</f>
      </c>
      <c r="B212" s="4" t="s">
        <f>=HYPERLINK("https://leilaoonline.net/lote/detalhe/64480", " FURADEIRA DE BANCADA DOUAT, CAP. 5/8", C/ MOTOR WEG DE 0,5 CV")</f>
      </c>
      <c r="C212" s="4" t="inlineStr">
        <is>
          <t>Não vendido</t>
        </is>
      </c>
      <c r="D212" s="4" t="inlineStr">
        <is>
          <t>1</t>
        </is>
      </c>
      <c r="E212" s="5" t="inlineStr">
        <is>
          <t>350,00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=HYPERLINK("https://leilaoonline.net/lote/detalhe/64488", "1205")</f>
      </c>
      <c r="B213" s="4" t="s">
        <f>=HYPERLINK("https://leilaoonline.net/lote/detalhe/64488", " PRENSA MANUAL CARIAMA")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200,00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=HYPERLINK("https://leilaoonline.net/lote/detalhe/64484", "1206")</f>
      </c>
      <c r="B214" s="4" t="s">
        <f>=HYPERLINK("https://leilaoonline.net/lote/detalhe/64484", " ROSQUEADEIRA S/ ESPECIFICAÇÕES")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900,00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=HYPERLINK("https://leilaoonline.net/lote/detalhe/64489", "1207")</f>
      </c>
      <c r="B215" s="4" t="s">
        <f>=HYPERLINK("https://leilaoonline.net/lote/detalhe/64489", " ROSQUEADEIRA ASTEN RA 64, C/ MOTOR DE 0,25 CV")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900,00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=HYPERLINK("https://leilaoonline.net/lote/detalhe/64477", "1208")</f>
      </c>
      <c r="B216" s="4" t="s">
        <f>=HYPERLINK("https://leilaoonline.net/lote/detalhe/64477", " ROSQUEADEIRA BEGRA RA 64, CAP. ROSQUEAR ATÉ M6")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700,00</t>
        </is>
      </c>
      <c r="F216" s="4" t="inlineStr">
        <is>
          <t>50.00</t>
        </is>
      </c>
    </row>
    <row collapsed="false" customFormat="false" customHeight="false" hidden="false" ht="12.1" outlineLevel="0" r="217">
      <c r="A217" s="5" t="s">
        <f>=HYPERLINK("https://leilaoonline.net/lote/detalhe/64481", "1209")</f>
      </c>
      <c r="B217" s="4" t="s">
        <f>=HYPERLINK("https://leilaoonline.net/lote/detalhe/64481", " ESMERIL E BALANÇA CONTADORA MARTE AC4/40K")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200,00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=HYPERLINK("https://leilaoonline.net/lote/detalhe/64468", "1210")</f>
      </c>
      <c r="B218" s="4" t="s">
        <f>=HYPERLINK("https://leilaoonline.net/lote/detalhe/64468", " SELADORA SUNNYVALE 400, ANO: 1991")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250,00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=HYPERLINK("https://leilaoonline.net/lote/detalhe/64478", "1211")</f>
      </c>
      <c r="B219" s="4" t="s">
        <f>=HYPERLINK("https://leilaoonline.net/lote/detalhe/64478", " 2 CARRINHOS DE FERRAMENTAS MARCON CR-20 E 1 CARRINHO S/ ESPECIFICAÇÕES")</f>
      </c>
      <c r="C219" s="4" t="inlineStr">
        <is>
          <t>Não vendido</t>
        </is>
      </c>
      <c r="D219" s="4" t="inlineStr">
        <is>
          <t>2</t>
        </is>
      </c>
      <c r="E219" s="5" t="inlineStr">
        <is>
          <t>300,00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=HYPERLINK("https://leilaoonline.net/lote/detalhe/64487", "1212")</f>
      </c>
      <c r="B220" s="4" t="s">
        <f>=HYPERLINK("https://leilaoonline.net/lote/detalhe/64487", " DESEMPENO GRANITO TECNOGRAN, MOD. RESTAURAÇÃO, DIM.: 400x400 MM")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400,00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=HYPERLINK("https://leilaoonline.net/lote/detalhe/64474", "1213")</f>
      </c>
      <c r="B221" s="4" t="s">
        <f>=HYPERLINK("https://leilaoonline.net/lote/detalhe/64474", " INJETORA AILÉE, TIPO BA, 60 CICLOS")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2.000,00</t>
        </is>
      </c>
      <c r="F221" s="4" t="inlineStr">
        <is>
          <t>150.00</t>
        </is>
      </c>
    </row>
    <row collapsed="false" customFormat="false" customHeight="false" hidden="false" ht="12.1" outlineLevel="0" r="222">
      <c r="A222" s="5" t="s">
        <f>=HYPERLINK("https://leilaoonline.net/lote/detalhe/64472", "1214")</f>
      </c>
      <c r="B222" s="4" t="s">
        <f>=HYPERLINK("https://leilaoonline.net/lote/detalhe/64472", " INJETORA AILÉE, TIPO BA, 60 CICLOS")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2.000,00</t>
        </is>
      </c>
      <c r="F222" s="4" t="inlineStr">
        <is>
          <t>150.00</t>
        </is>
      </c>
    </row>
    <row collapsed="false" customFormat="false" customHeight="false" hidden="false" ht="12.1" outlineLevel="0" r="223">
      <c r="A223" s="5" t="s">
        <f>=HYPERLINK("https://leilaoonline.net/lote/detalhe/64476", "1215")</f>
      </c>
      <c r="B223" s="4" t="s">
        <f>=HYPERLINK("https://leilaoonline.net/lote/detalhe/64476", " INJETORA AILÉE, TIPO BA, 60 CICLOS")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2.000,00</t>
        </is>
      </c>
      <c r="F223" s="4" t="inlineStr">
        <is>
          <t>150.00</t>
        </is>
      </c>
    </row>
    <row collapsed="false" customFormat="false" customHeight="false" hidden="false" ht="12.1" outlineLevel="0" r="224">
      <c r="A224" s="5" t="s">
        <f>=HYPERLINK("https://leilaoonline.net/lote/detalhe/64482", "1216")</f>
      </c>
      <c r="B224" s="4" t="s">
        <f>=HYPERLINK("https://leilaoonline.net/lote/detalhe/64482", " INJETORA AILÉE, TIPO BA, 60 CICLOS")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2.000,00</t>
        </is>
      </c>
      <c r="F224" s="4" t="inlineStr">
        <is>
          <t>150.00</t>
        </is>
      </c>
    </row>
    <row collapsed="false" customFormat="false" customHeight="false" hidden="false" ht="12.1" outlineLevel="0" r="225">
      <c r="A225" s="5" t="s">
        <f>=HYPERLINK("https://leilaoonline.net/lote/detalhe/64485", "1217")</f>
      </c>
      <c r="B225" s="4" t="s">
        <f>=HYPERLINK("https://leilaoonline.net/lote/detalhe/64485", " INJETORA AILÉE, TIPO BA, 60 CICLOS")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2.000,00</t>
        </is>
      </c>
      <c r="F225" s="4" t="inlineStr">
        <is>
          <t>150.00</t>
        </is>
      </c>
    </row>
    <row collapsed="false" customFormat="false" customHeight="false" hidden="false" ht="12.1" outlineLevel="0" r="226">
      <c r="A226" s="5" t="s">
        <f>=HYPERLINK("https://leilaoonline.net/lote/detalhe/64473", "1218")</f>
      </c>
      <c r="B226" s="4" t="s">
        <f>=HYPERLINK("https://leilaoonline.net/lote/detalhe/64473", " ROSQUEADEIRA S/ ESPECIFICAÇÕES")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650,00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=HYPERLINK("https://leilaoonline.net/lote/detalhe/64486", "1219")</f>
      </c>
      <c r="B227" s="4" t="s">
        <f>=HYPERLINK("https://leilaoonline.net/lote/detalhe/64486", " ROSQUEADEIRA C/ MOTOR")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700,00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=HYPERLINK("https://leilaoonline.net/lote/detalhe/64467", "1220")</f>
      </c>
      <c r="B228" s="4" t="s">
        <f>=HYPERLINK("https://leilaoonline.net/lote/detalhe/64467", " ROSQUEADEIRA S/ ESPECIFICAÇÕES")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650,00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=HYPERLINK("https://leilaoonline.net/lote/detalhe/64479", "1221")</f>
      </c>
      <c r="B229" s="4" t="s">
        <f>=HYPERLINK("https://leilaoonline.net/lote/detalhe/64479", " CILINDRO")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300,00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=HYPERLINK("https://leilaoonline.net/lote/detalhe/64471", "1222")</f>
      </c>
      <c r="B230" s="4" t="s">
        <f>=HYPERLINK("https://leilaoonline.net/lote/detalhe/64471", " 4 MOSTRUÁRIOS")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450,00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=HYPERLINK("https://leilaoonline.net/lote/detalhe/64475", "1223")</f>
      </c>
      <c r="B231" s="4" t="s">
        <f>=HYPERLINK("https://leilaoonline.net/lote/detalhe/64475", " 1 ARMÁRIO EM AÇO C/ 2 PORTAS E 2 ARMÁRIOS DE VESTIÁRIO EM AÇO C/ 8 PORTAS")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120,00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=HYPERLINK("https://leilaoonline.net/lote/detalhe/64470", "1224")</f>
      </c>
      <c r="B232" s="4" t="s">
        <f>=HYPERLINK("https://leilaoonline.net/lote/detalhe/64470", " 7 BANCADAS DIVERSAS COM AS SEGUINTES DIMENSÕES: 2,4X0,9 M; 2,4X0,9 M; 1,5X0,9 M; 1,25X0,6 M; 1,6X0,75; 1,2X0,65 M;1,25X0,6 M")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900,00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=HYPERLINK("https://leilaoonline.net/lote/detalhe/64490", "1225")</f>
      </c>
      <c r="B233" s="4" t="s">
        <f>=HYPERLINK("https://leilaoonline.net/lote/detalhe/64490", " ARMÁRIOS, MESAS, CADEIRAS DIVERSAS")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500,00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=HYPERLINK("https://leilaoonline.net/lote/detalhe/64492", "1226")</f>
      </c>
      <c r="B234" s="4" t="s">
        <f>=HYPERLINK("https://leilaoonline.net/lote/detalhe/64492", " 2 MOSTRUÁRIOS")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400,00</t>
        </is>
      </c>
      <c r="F23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2026-04-15T07:35:45.00Z</dcterms:created>
  <dc:creator>Tellks Tecnologia</dc:creator>
  <cp:revision>0</cp:revision>
</cp:coreProperties>
</file>