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&lt;b&gt;MÁQUINAS INDUSTRIAIS&lt;/b&gt; * SERRA * SOLDA * TORNO  * COMPRESSOR * ETC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07/10/2020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=HYPERLINK("https://leilaoonline.net/lote/detalhe/61129", "001")</f>
      </c>
      <c r="B11" s="4" t="s">
        <f>=HYPERLINK("https://leilaoonline.net/lote/detalhe/61129", "Máquina de Solda topo 30 Kva Soltronic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4.500,00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=HYPERLINK("https://leilaoonline.net/lote/detalhe/61130", "002")</f>
      </c>
      <c r="B12" s="4" t="s">
        <f>=HYPERLINK("https://leilaoonline.net/lote/detalhe/61130", "Mandriladora Tos - automatizada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80.000,00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=HYPERLINK("https://leilaoonline.net/lote/detalhe/61131", "003")</f>
      </c>
      <c r="B13" s="4" t="s">
        <f>=HYPERLINK("https://leilaoonline.net/lote/detalhe/61131", "Torno Revólver iram 3/4")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3.500,00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=HYPERLINK("https://leilaoonline.net/lote/detalhe/61132", "004")</f>
      </c>
      <c r="B14" s="4" t="s">
        <f>=HYPERLINK("https://leilaoonline.net/lote/detalhe/61132", "Forno industrial gás vapor - Ferri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2.500,00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=HYPERLINK("https://leilaoonline.net/lote/detalhe/61151", "005")</f>
      </c>
      <c r="B15" s="4" t="s">
        <f>=HYPERLINK("https://leilaoonline.net/lote/detalhe/61151", "Balança 1000kg")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2.000,00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=HYPERLINK("https://leilaoonline.net/lote/detalhe/61152", "006")</f>
      </c>
      <c r="B16" s="4" t="s">
        <f>=HYPERLINK("https://leilaoonline.net/lote/detalhe/61152", "Auto Clave dupla Vacuum Casting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2.000,00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=HYPERLINK("https://leilaoonline.net/lote/detalhe/61153", "007")</f>
      </c>
      <c r="B17" s="4" t="s">
        <f>=HYPERLINK("https://leilaoonline.net/lote/detalhe/61153", "Misturador para tintas - sistema pneumático para tirar o ar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4.000,00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=HYPERLINK("https://leilaoonline.net/lote/detalhe/61154", "008")</f>
      </c>
      <c r="B18" s="4" t="s">
        <f>=HYPERLINK("https://leilaoonline.net/lote/detalhe/61154", "Lote com: 2 uni.de máquina para pintura pneumática")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2.000,00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=HYPERLINK("https://leilaoonline.net/lote/detalhe/61155", "009")</f>
      </c>
      <c r="B19" s="4" t="s">
        <f>=HYPERLINK("https://leilaoonline.net/lote/detalhe/61155", "Centrífuga para cavaco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1.500,00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=HYPERLINK("https://leilaoonline.net/lote/detalhe/61156", "010")</f>
      </c>
      <c r="B20" s="4" t="s">
        <f>=HYPERLINK("https://leilaoonline.net/lote/detalhe/61156", "Estufa para pintura")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800,00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=HYPERLINK("https://leilaoonline.net/lote/detalhe/61157", "011")</f>
      </c>
      <c r="B21" s="4" t="s">
        <f>=HYPERLINK("https://leilaoonline.net/lote/detalhe/61157", "Buffet balcão - pista quente e fria")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3.500,00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=HYPERLINK("https://leilaoonline.net/lote/detalhe/61158", "012")</f>
      </c>
      <c r="B22" s="4" t="s">
        <f>=HYPERLINK("https://leilaoonline.net/lote/detalhe/61158", "Torno CNC Romi Galaxy")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9.000,00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=HYPERLINK("https://leilaoonline.net/lote/detalhe/61160", "013")</f>
      </c>
      <c r="B23" s="4" t="s">
        <f>=HYPERLINK("https://leilaoonline.net/lote/detalhe/61160", "Balança digital 5 ton.")</f>
      </c>
      <c r="C23" s="4" t="inlineStr">
        <is>
          <t>Vendido</t>
        </is>
      </c>
      <c r="D23" s="4" t="inlineStr">
        <is>
          <t>1</t>
        </is>
      </c>
      <c r="E23" s="5" t="inlineStr">
        <is>
          <t>2.100,00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=HYPERLINK("https://leilaoonline.net/lote/detalhe/61161", "014")</f>
      </c>
      <c r="B24" s="4" t="s">
        <f>=HYPERLINK("https://leilaoonline.net/lote/detalhe/61161", "Máquina de Corte e vinco - elétrica - 1 metro de boca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5.000,00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=HYPERLINK("https://leilaoonline.net/lote/detalhe/61162", "015")</f>
      </c>
      <c r="B25" s="4" t="s">
        <f>=HYPERLINK("https://leilaoonline.net/lote/detalhe/61162", "Compressor Parafuso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4.000,00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=HYPERLINK("https://leilaoonline.net/lote/detalhe/61163", "016")</f>
      </c>
      <c r="B26" s="4" t="s">
        <f>=HYPERLINK("https://leilaoonline.net/lote/detalhe/61163", "Laminadora Hidráulica para roscas trifen H8/30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40.000,00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=HYPERLINK("https://leilaoonline.net/lote/detalhe/61164", "017")</f>
      </c>
      <c r="B27" s="4" t="s">
        <f>=HYPERLINK("https://leilaoonline.net/lote/detalhe/61164", "Serra para metais")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800,00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=HYPERLINK("https://leilaoonline.net/lote/detalhe/61165", "018")</f>
      </c>
      <c r="B28" s="4" t="s">
        <f>=HYPERLINK("https://leilaoonline.net/lote/detalhe/61165", "Injetora para plástico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2.000,00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=HYPERLINK("https://leilaoonline.net/lote/detalhe/61166", "019")</f>
      </c>
      <c r="B29" s="4" t="s">
        <f>=HYPERLINK("https://leilaoonline.net/lote/detalhe/61166", "Serra de fita vertical")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5.500,00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=HYPERLINK("https://leilaoonline.net/lote/detalhe/61167", "020")</f>
      </c>
      <c r="B30" s="4" t="s">
        <f>=HYPERLINK("https://leilaoonline.net/lote/detalhe/61167", "Máquina de Solda Mig - completa")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3.000,00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=HYPERLINK("https://leilaoonline.net/lote/detalhe/61168", "021")</f>
      </c>
      <c r="B31" s="4" t="s">
        <f>=HYPERLINK("https://leilaoonline.net/lote/detalhe/61168", "Prensa excêntrica inclinável - 15 ton")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4.000,00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=HYPERLINK("https://leilaoonline.net/lote/detalhe/61500", "022")</f>
      </c>
      <c r="B32" s="4" t="s">
        <f>=HYPERLINK("https://leilaoonline.net/lote/detalhe/61500", "Lixadeira de fita Invicta")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800,00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=HYPERLINK("https://leilaoonline.net/lote/detalhe/61501", "023")</f>
      </c>
      <c r="B33" s="4" t="s">
        <f>=HYPERLINK("https://leilaoonline.net/lote/detalhe/61501", "Prensa excêntrica 6 toneladas")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3.600,00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=HYPERLINK("https://leilaoonline.net/lote/detalhe/61502", "024")</f>
      </c>
      <c r="B34" s="4" t="s">
        <f>=HYPERLINK("https://leilaoonline.net/lote/detalhe/61502", "Prensa para reciclagem de Fardo - 200kg")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5.000,00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=HYPERLINK("https://leilaoonline.net/lote/detalhe/61653", "025")</f>
      </c>
      <c r="B35" s="4" t="s">
        <f>=HYPERLINK("https://leilaoonline.net/lote/detalhe/61653", "Fresadora Universal com mesa automática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5.000,00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=HYPERLINK("https://leilaoonline.net/lote/detalhe/61654", "026")</f>
      </c>
      <c r="B36" s="4" t="s">
        <f>=HYPERLINK("https://leilaoonline.net/lote/detalhe/61654", "Empilhadeira Clark 2.500kg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15.000,00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=HYPERLINK("https://leilaoonline.net/lote/detalhe/61655", "027")</f>
      </c>
      <c r="B37" s="4" t="s">
        <f>=HYPERLINK("https://leilaoonline.net/lote/detalhe/61655", "Prensa Balancim Chinelato 15 ton.")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1.500,00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=HYPERLINK("https://leilaoonline.net/lote/detalhe/61656", "028")</f>
      </c>
      <c r="B38" s="4" t="s">
        <f>=HYPERLINK("https://leilaoonline.net/lote/detalhe/61656", "Furadeira fresadora e rosqueadeira 3 em 1 Iso 30")</f>
      </c>
      <c r="C38" s="4" t="inlineStr">
        <is>
          <t>Vendido</t>
        </is>
      </c>
      <c r="D38" s="4" t="inlineStr">
        <is>
          <t>1</t>
        </is>
      </c>
      <c r="E38" s="5" t="inlineStr">
        <is>
          <t>8.500,00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=HYPERLINK("https://leilaoonline.net/lote/detalhe/61657", "029")</f>
      </c>
      <c r="B39" s="4" t="s">
        <f>=HYPERLINK("https://leilaoonline.net/lote/detalhe/61657", "Transformador para Solda TIG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1.500,00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=HYPERLINK("https://leilaoonline.net/lote/detalhe/61659", "030")</f>
      </c>
      <c r="B40" s="4" t="s">
        <f>=HYPERLINK("https://leilaoonline.net/lote/detalhe/61659", "Prensa viradeira Hidráulica 120 ton. - 3 metros de boca para chapas até 6 mm")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50.000,00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=HYPERLINK("https://leilaoonline.net/lote/detalhe/61705", "031")</f>
      </c>
      <c r="B41" s="4" t="s">
        <f>=HYPERLINK("https://leilaoonline.net/lote/detalhe/61705", "Coladeira, Refiladeira e destopadeira para madeira - automática Giben do Brasil")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15.000,00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=HYPERLINK("https://leilaoonline.net/lote/detalhe/60748", "077")</f>
      </c>
      <c r="B42" s="4" t="s">
        <f>=HYPERLINK("https://leilaoonline.net/lote/detalhe/60748", " Paleteira empilhadeira pneumática 1000kg")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1.900,00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=HYPERLINK("https://leilaoonline.net/lote/detalhe/60741", "080")</f>
      </c>
      <c r="B43" s="4" t="s">
        <f>=HYPERLINK("https://leilaoonline.net/lote/detalhe/60741", " Carrinho para transportes/maçarico em inox")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=HYPERLINK("https://leilaoonline.net/lote/detalhe/60760", "084")</f>
      </c>
      <c r="B44" s="4" t="s">
        <f>=HYPERLINK("https://leilaoonline.net/lote/detalhe/60760", " Lixadeira de fita para ferro")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2.000,00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=HYPERLINK("https://leilaoonline.net/lote/detalhe/60755", "085")</f>
      </c>
      <c r="B45" s="4" t="s">
        <f>=HYPERLINK("https://leilaoonline.net/lote/detalhe/60755", " Prensa excêntrica enclinável 15 ton.")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4.000,00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=HYPERLINK("https://leilaoonline.net/lote/detalhe/60757", "087")</f>
      </c>
      <c r="B46" s="4" t="s">
        <f>=HYPERLINK("https://leilaoonline.net/lote/detalhe/60757", " Prensa excêntrica 80 ton.")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9.500,00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=HYPERLINK("https://leilaoonline.net/lote/detalhe/60759", "088")</f>
      </c>
      <c r="B47" s="4" t="s">
        <f>=HYPERLINK("https://leilaoonline.net/lote/detalhe/60759", " Escada de alumínio 4 metros")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2.500,00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=HYPERLINK("https://leilaoonline.net/lote/detalhe/60751", "090")</f>
      </c>
      <c r="B48" s="4" t="s">
        <f>=HYPERLINK("https://leilaoonline.net/lote/detalhe/60751", " Compressor de ar - 60 pés")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4.200,00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=HYPERLINK("https://leilaoonline.net/lote/detalhe/60753", "095")</f>
      </c>
      <c r="B49" s="4" t="s">
        <f>=HYPERLINK("https://leilaoonline.net/lote/detalhe/60753", " Moinho de faca - boca 200mm")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3.400,00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=HYPERLINK("https://leilaoonline.net/lote/detalhe/60762", "097")</f>
      </c>
      <c r="B50" s="4" t="s">
        <f>=HYPERLINK("https://leilaoonline.net/lote/detalhe/60762", " Curvadora de tubos CNC BLM - Completa - .Para até 32mm")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60.000,00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=HYPERLINK("https://leilaoonline.net/lote/detalhe/60764", "104")</f>
      </c>
      <c r="B51" s="4" t="s">
        <f>=HYPERLINK("https://leilaoonline.net/lote/detalhe/60764", "Curvadora de tubos Pedrazzoli para 32mm")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18.000,00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=HYPERLINK("https://leilaoonline.net/lote/detalhe/60769", "115")</f>
      </c>
      <c r="B52" s="4" t="s">
        <f>=HYPERLINK("https://leilaoonline.net/lote/detalhe/60769", "Injetora oriente - 140/250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9.000,00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=HYPERLINK("https://leilaoonline.net/lote/detalhe/60772", "116")</f>
      </c>
      <c r="B53" s="4" t="s">
        <f>=HYPERLINK("https://leilaoonline.net/lote/detalhe/60772", "Lote de: parafusos , porcas e arruelas - Sem uso")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8.000,00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=HYPERLINK("https://leilaoonline.net/lote/detalhe/60775", "117")</f>
      </c>
      <c r="B54" s="4" t="s">
        <f>=HYPERLINK("https://leilaoonline.net/lote/detalhe/60775", "Forno tubular para cerâmica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2.000,00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=HYPERLINK("https://leilaoonline.net/lote/detalhe/60777", "118")</f>
      </c>
      <c r="B55" s="4" t="s">
        <f>=HYPERLINK("https://leilaoonline.net/lote/detalhe/60777", "Plaina desempenadeira para madeira - 4 facas (1.90 x 0.40)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4.000,00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=HYPERLINK("https://leilaoonline.net/lote/detalhe/60780", "119")</f>
      </c>
      <c r="B56" s="4" t="s">
        <f>=HYPERLINK("https://leilaoonline.net/lote/detalhe/60780", "Auto Clave de vácuo a pressão")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30.000,00</t>
        </is>
      </c>
      <c r="F56" s="4" t="inlineStr">
        <is>
          <t>200.00</t>
        </is>
      </c>
    </row>
    <row collapsed="false" customFormat="false" customHeight="false" hidden="false" ht="12.1" outlineLevel="0" r="57">
      <c r="A57" s="5" t="s">
        <f>=HYPERLINK("https://leilaoonline.net/lote/detalhe/60783", "120")</f>
      </c>
      <c r="B57" s="4" t="s">
        <f>=HYPERLINK("https://leilaoonline.net/lote/detalhe/60783", "No-Break 80 kva com baterias - completo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25.000,00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=HYPERLINK("https://leilaoonline.net/lote/detalhe/60785", "121")</f>
      </c>
      <c r="B58" s="4" t="s">
        <f>=HYPERLINK("https://leilaoonline.net/lote/detalhe/60785", "Lote com: 3 uni. no break ( 4, 6 e 15 kva)")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10.000,00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=HYPERLINK("https://leilaoonline.net/lote/detalhe/60789", "122")</f>
      </c>
      <c r="B59" s="4" t="s">
        <f>=HYPERLINK("https://leilaoonline.net/lote/detalhe/60789", "Serra de fita vertical Ronemak com soldador")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5.000,00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=HYPERLINK("https://leilaoonline.net/lote/detalhe/60793", "127")</f>
      </c>
      <c r="B60" s="4" t="s">
        <f>=HYPERLINK("https://leilaoonline.net/lote/detalhe/60793", "Eletroerosão CNC 5 eixos IBH")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6.000,00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=HYPERLINK("https://leilaoonline.net/lote/detalhe/60795", "130")</f>
      </c>
      <c r="B61" s="4" t="s">
        <f>=HYPERLINK("https://leilaoonline.net/lote/detalhe/60795", "Ar condicionado Hitachi - 100 mil btus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4.500,00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=HYPERLINK("https://leilaoonline.net/lote/detalhe/60797", "134")</f>
      </c>
      <c r="B62" s="4" t="s">
        <f>=HYPERLINK("https://leilaoonline.net/lote/detalhe/60797", "Serra para corte de precisão Metasecar 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2.500,00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=HYPERLINK("https://leilaoonline.net/lote/detalhe/60800", "135")</f>
      </c>
      <c r="B63" s="4" t="s">
        <f>=HYPERLINK("https://leilaoonline.net/lote/detalhe/60800", "Tanque de aço inox - 100 litros 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800,00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=HYPERLINK("https://leilaoonline.net/lote/detalhe/60802", "136")</f>
      </c>
      <c r="B64" s="4" t="s">
        <f>=HYPERLINK("https://leilaoonline.net/lote/detalhe/60802", "Fresadora router CNC com mesa ( 480mm x 780mm) 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15.000,00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=HYPERLINK("https://leilaoonline.net/lote/detalhe/60804", "137")</f>
      </c>
      <c r="B65" s="4" t="s">
        <f>=HYPERLINK("https://leilaoonline.net/lote/detalhe/60804", "Lote com: 2 uni. Lixadeira de disco para madeira 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5.000,00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=HYPERLINK("https://leilaoonline.net/lote/detalhe/60806", "138")</f>
      </c>
      <c r="B66" s="4" t="s">
        <f>=HYPERLINK("https://leilaoonline.net/lote/detalhe/60806", "Máquina de subir escadas com cadeira de rodas 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2.000,00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=HYPERLINK("https://leilaoonline.net/lote/detalhe/60808", "139")</f>
      </c>
      <c r="B67" s="4" t="s">
        <f>=HYPERLINK("https://leilaoonline.net/lote/detalhe/60808", "Solda projeção soltronic 100 kva")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10.000,00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=HYPERLINK("https://leilaoonline.net/lote/detalhe/60810", "141")</f>
      </c>
      <c r="B68" s="4" t="s">
        <f>=HYPERLINK("https://leilaoonline.net/lote/detalhe/60810", "Eletroerosão ")</f>
      </c>
      <c r="C68" s="4" t="inlineStr">
        <is>
          <t>Vendido</t>
        </is>
      </c>
      <c r="D68" s="4" t="inlineStr">
        <is>
          <t>1</t>
        </is>
      </c>
      <c r="E68" s="5" t="inlineStr">
        <is>
          <t>1.500,00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=HYPERLINK("https://leilaoonline.net/lote/detalhe/60812", "142")</f>
      </c>
      <c r="B69" s="4" t="s">
        <f>=HYPERLINK("https://leilaoonline.net/lote/detalhe/60812", "Estufa vitrine para salgados 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500,00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=HYPERLINK("https://leilaoonline.net/lote/detalhe/60815", "143")</f>
      </c>
      <c r="B70" s="4" t="s">
        <f>=HYPERLINK("https://leilaoonline.net/lote/detalhe/60815", "Rosqueadeira pneumática M12 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6.000,00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=HYPERLINK("https://leilaoonline.net/lote/detalhe/60817", "144")</f>
      </c>
      <c r="B71" s="4" t="s">
        <f>=HYPERLINK("https://leilaoonline.net/lote/detalhe/60817", "Máquina de tampografia 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4.000,00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=HYPERLINK("https://leilaoonline.net/lote/detalhe/60820", "145")</f>
      </c>
      <c r="B72" s="4" t="s">
        <f>=HYPERLINK("https://leilaoonline.net/lote/detalhe/60820", "Secador de ar chiaperine sekar 60")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3.000,00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=HYPERLINK("https://leilaoonline.net/lote/detalhe/60822", "146")</f>
      </c>
      <c r="B73" s="4" t="s">
        <f>=HYPERLINK("https://leilaoonline.net/lote/detalhe/60822", "Máquina de tampografia 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2.500,00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=HYPERLINK("https://leilaoonline.net/lote/detalhe/60824", "149")</f>
      </c>
      <c r="B74" s="4" t="s">
        <f>=HYPERLINK("https://leilaoonline.net/lote/detalhe/60824", "Fresadora Universal ZEMA ISO 40")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6.000,00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=HYPERLINK("https://leilaoonline.net/lote/detalhe/60826", "150")</f>
      </c>
      <c r="B75" s="4" t="s">
        <f>=HYPERLINK("https://leilaoonline.net/lote/detalhe/60826", "Móveis de escritório - mesas , mesas em L e armários - Apróx 100 peças")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5.000,00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=HYPERLINK("https://leilaoonline.net/lote/detalhe/60844", "154")</f>
      </c>
      <c r="B76" s="4" t="s">
        <f>=HYPERLINK("https://leilaoonline.net/lote/detalhe/60844", " Linha completa para envase de produtos alimentícios em geral - Alimentador - pesador - empacotador selador - Automáticos CLP - Acompanha recravadora e esteira 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60.000,00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=HYPERLINK("https://leilaoonline.net/lote/detalhe/60846", "155")</f>
      </c>
      <c r="B77" s="4" t="s">
        <f>=HYPERLINK("https://leilaoonline.net/lote/detalhe/60846", " Lote com: 8 uni. Máquinas automáticas profissionais de fazer café, chocolate e capuccino 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5.000,00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=HYPERLINK("https://leilaoonline.net/lote/detalhe/60869", "156")</f>
      </c>
      <c r="B78" s="4" t="s">
        <f>=HYPERLINK("https://leilaoonline.net/lote/detalhe/60869", " Lote com: Peças de moto Caramori - 100 guidões - 100 bolhas para moto - 100 bagageiros - 200 mata cachorros - Originais Caramori")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7.000,00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=HYPERLINK("https://leilaoonline.net/lote/detalhe/60879", "157")</f>
      </c>
      <c r="B79" s="4" t="s">
        <f>=HYPERLINK("https://leilaoonline.net/lote/detalhe/60879", " Prensa viradeira hidráulica 120 ton. - 3m de boca - 6mm chapa - Fermasa 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35.000,00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=HYPERLINK("https://leilaoonline.net/lote/detalhe/60877", "158")</f>
      </c>
      <c r="B80" s="4" t="s">
        <f>=HYPERLINK("https://leilaoonline.net/lote/detalhe/60877", " Coladeira e refiladeira de bordas para madeira automática")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6.000,00</t>
        </is>
      </c>
      <c r="F80" s="4" t="inlineStr">
        <is>
          <t>200.00</t>
        </is>
      </c>
    </row>
    <row collapsed="false" customFormat="false" customHeight="false" hidden="false" ht="12.1" outlineLevel="0" r="81">
      <c r="A81" s="5" t="s">
        <f>=HYPERLINK("https://leilaoonline.net/lote/detalhe/60864", "160")</f>
      </c>
      <c r="B81" s="4" t="s">
        <f>=HYPERLINK("https://leilaoonline.net/lote/detalhe/60864", " Banco de Capacitor 50 Kva")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2.000,00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=HYPERLINK("https://leilaoonline.net/lote/detalhe/60875", "161")</f>
      </c>
      <c r="B82" s="4" t="s">
        <f>=HYPERLINK("https://leilaoonline.net/lote/detalhe/60875", " Recravadeira para latas Gutman")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5.000,00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=HYPERLINK("https://leilaoonline.net/lote/detalhe/60848", "162")</f>
      </c>
      <c r="B83" s="4" t="s">
        <f>=HYPERLINK("https://leilaoonline.net/lote/detalhe/60848", " Plaina Limadora Sanche Blanes")</f>
      </c>
      <c r="C83" s="4" t="inlineStr">
        <is>
          <t>Não vendido</t>
        </is>
      </c>
      <c r="D83" s="4" t="inlineStr">
        <is>
          <t>2</t>
        </is>
      </c>
      <c r="E83" s="5" t="inlineStr">
        <is>
          <t>1.600,00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=HYPERLINK("https://leilaoonline.net/lote/detalhe/60838", "164")</f>
      </c>
      <c r="B84" s="4" t="s">
        <f>=HYPERLINK("https://leilaoonline.net/lote/detalhe/60838", " Lote com: 1 placa de torno e 1 divisor plato 400mm")</f>
      </c>
      <c r="C84" s="4" t="inlineStr">
        <is>
          <t>Vendido</t>
        </is>
      </c>
      <c r="D84" s="4" t="inlineStr">
        <is>
          <t>1</t>
        </is>
      </c>
      <c r="E84" s="5" t="inlineStr">
        <is>
          <t>1.500,00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=HYPERLINK("https://leilaoonline.net/lote/detalhe/60839", "165")</f>
      </c>
      <c r="B85" s="4" t="s">
        <f>=HYPERLINK("https://leilaoonline.net/lote/detalhe/60839", " Injetora para plástico")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2.000,00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=HYPERLINK("https://leilaoonline.net/lote/detalhe/60867", "166")</f>
      </c>
      <c r="B86" s="4" t="s">
        <f>=HYPERLINK("https://leilaoonline.net/lote/detalhe/60867", " Coifa de inox lavadora")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1.000,00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=HYPERLINK("https://leilaoonline.net/lote/detalhe/60835", "167")</f>
      </c>
      <c r="B87" s="4" t="s">
        <f>=HYPERLINK("https://leilaoonline.net/lote/detalhe/60835", " Cantoneiras de alumínio")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2.000,00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=HYPERLINK("https://leilaoonline.net/lote/detalhe/60872", "168")</f>
      </c>
      <c r="B88" s="4" t="s">
        <f>=HYPERLINK("https://leilaoonline.net/lote/detalhe/60872", " Centrífuga de cavaco")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500,00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=HYPERLINK("https://leilaoonline.net/lote/detalhe/60855", "169")</f>
      </c>
      <c r="B89" s="4" t="s">
        <f>=HYPERLINK("https://leilaoonline.net/lote/detalhe/60855", " Durômetro ")</f>
      </c>
      <c r="C89" s="4" t="inlineStr">
        <is>
          <t>Vendido</t>
        </is>
      </c>
      <c r="D89" s="4" t="inlineStr">
        <is>
          <t>1</t>
        </is>
      </c>
      <c r="E89" s="5" t="inlineStr">
        <is>
          <t>1.000,00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=HYPERLINK("https://leilaoonline.net/lote/detalhe/60842", "170")</f>
      </c>
      <c r="B90" s="4" t="s">
        <f>=HYPERLINK("https://leilaoonline.net/lote/detalhe/60842", " Aspirador de pó Industrial - Novo Japão - motor 5cv")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2.500,00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=HYPERLINK("https://leilaoonline.net/lote/detalhe/60831", "171")</f>
      </c>
      <c r="B91" s="4" t="s">
        <f>=HYPERLINK("https://leilaoonline.net/lote/detalhe/60831", " Gerador Com motor elétrico - 7Kva")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1.000,00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=HYPERLINK("https://leilaoonline.net/lote/detalhe/60884", "176")</f>
      </c>
      <c r="B92" s="4" t="s">
        <f>=HYPERLINK("https://leilaoonline.net/lote/detalhe/60884", "Afiadora de rodo para Serigrafia 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5.000,00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=HYPERLINK("https://leilaoonline.net/lote/detalhe/60886", "178")</f>
      </c>
      <c r="B93" s="4" t="s">
        <f>=HYPERLINK("https://leilaoonline.net/lote/detalhe/60886", "Lote com: 3 morsas hidráulicas 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4.500,00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=HYPERLINK("https://leilaoonline.net/lote/detalhe/60888", "179")</f>
      </c>
      <c r="B94" s="4" t="s">
        <f>=HYPERLINK("https://leilaoonline.net/lote/detalhe/60888", "Esmeril de chicote")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300,00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=HYPERLINK("https://leilaoonline.net/lote/detalhe/60890", "180")</f>
      </c>
      <c r="B95" s="4" t="s">
        <f>=HYPERLINK("https://leilaoonline.net/lote/detalhe/60890", "Politriz baixa rotação 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1.200,00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=HYPERLINK("https://leilaoonline.net/lote/detalhe/60891", "181")</f>
      </c>
      <c r="B96" s="4" t="s">
        <f>=HYPERLINK("https://leilaoonline.net/lote/detalhe/60891", "Serra para cortes de metais com precisão 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3.000,00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=HYPERLINK("https://leilaoonline.net/lote/detalhe/60893", "182")</f>
      </c>
      <c r="B97" s="4" t="s">
        <f>=HYPERLINK("https://leilaoonline.net/lote/detalhe/60893", "Material para usinagem")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2.500,00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=HYPERLINK("https://leilaoonline.net/lote/detalhe/60895", "183")</f>
      </c>
      <c r="B98" s="4" t="s">
        <f>=HYPERLINK("https://leilaoonline.net/lote/detalhe/60895", "Lote com: 30 prateleiras - sem as madeiras - desmontadas ")</f>
      </c>
      <c r="C98" s="4" t="inlineStr">
        <is>
          <t>Não vendido</t>
        </is>
      </c>
      <c r="D98" s="4" t="inlineStr">
        <is>
          <t>1</t>
        </is>
      </c>
      <c r="E98" s="5" t="inlineStr">
        <is>
          <t>3.000,00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=HYPERLINK("https://leilaoonline.net/lote/detalhe/60898", "184")</f>
      </c>
      <c r="B99" s="4" t="s">
        <f>=HYPERLINK("https://leilaoonline.net/lote/detalhe/60898", "Coifa de inox com exaustor 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800,00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=HYPERLINK("https://leilaoonline.net/lote/detalhe/60900", "185")</f>
      </c>
      <c r="B100" s="4" t="s">
        <f>=HYPERLINK("https://leilaoonline.net/lote/detalhe/60900", "Moinho para plástico - 200 mm de boca")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3.500,00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=HYPERLINK("https://leilaoonline.net/lote/detalhe/60903", "186")</f>
      </c>
      <c r="B101" s="4" t="s">
        <f>=HYPERLINK("https://leilaoonline.net/lote/detalhe/60903", "Balança Filizola retro")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500,00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=HYPERLINK("https://leilaoonline.net/lote/detalhe/60907", "188")</f>
      </c>
      <c r="B102" s="4" t="s">
        <f>=HYPERLINK("https://leilaoonline.net/lote/detalhe/60907", "Torno Revólver Iran 3/4")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4.000,00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=HYPERLINK("https://leilaoonline.net/lote/detalhe/60909", "189")</f>
      </c>
      <c r="B103" s="4" t="s">
        <f>=HYPERLINK("https://leilaoonline.net/lote/detalhe/60909", "Torno automático Traub A25")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17.000,00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=HYPERLINK("https://leilaoonline.net/lote/detalhe/60911", "190")</f>
      </c>
      <c r="B104" s="4" t="s">
        <f>=HYPERLINK("https://leilaoonline.net/lote/detalhe/60911", "Torno automático Traub E 42")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49.000,00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=HYPERLINK("https://leilaoonline.net/lote/detalhe/60913", "191")</f>
      </c>
      <c r="B105" s="4" t="s">
        <f>=HYPERLINK("https://leilaoonline.net/lote/detalhe/60913", "Centro de usinagem vertical Mori Seiki M300")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35.000,00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=HYPERLINK("https://leilaoonline.net/lote/detalhe/60916", "192")</f>
      </c>
      <c r="B106" s="4" t="s">
        <f>=HYPERLINK("https://leilaoonline.net/lote/detalhe/60916", "Furadeira Horizontal Invicta")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2.500,00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=HYPERLINK("https://leilaoonline.net/lote/detalhe/60918", "193")</f>
      </c>
      <c r="B107" s="4" t="s">
        <f>=HYPERLINK("https://leilaoonline.net/lote/detalhe/60918", "Afiadora de serra automática 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12.500,00</t>
        </is>
      </c>
      <c r="F107" s="4" t="inlineStr">
        <is>
          <t>250.00</t>
        </is>
      </c>
    </row>
    <row collapsed="false" customFormat="false" customHeight="false" hidden="false" ht="12.1" outlineLevel="0" r="108">
      <c r="A108" s="5" t="s">
        <f>=HYPERLINK("https://leilaoonline.net/lote/detalhe/60921", "195")</f>
      </c>
      <c r="B108" s="4" t="s">
        <f>=HYPERLINK("https://leilaoonline.net/lote/detalhe/60921", "Lavadora de louça industrial Netter")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4.000,00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=HYPERLINK("https://leilaoonline.net/lote/detalhe/60924", "196")</f>
      </c>
      <c r="B109" s="4" t="s">
        <f>=HYPERLINK("https://leilaoonline.net/lote/detalhe/60924", "2 lixadeiras de disco angular 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3.900,00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=HYPERLINK("https://leilaoonline.net/lote/detalhe/60929", "197")</f>
      </c>
      <c r="B110" s="4" t="s">
        <f>=HYPERLINK("https://leilaoonline.net/lote/detalhe/60929", "Compressor Wayne - 40 Pés")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3.900,00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=HYPERLINK("https://leilaoonline.net/lote/detalhe/60932", "198")</f>
      </c>
      <c r="B111" s="4" t="s">
        <f>=HYPERLINK("https://leilaoonline.net/lote/detalhe/60932", "Laminadora de rosca 8 ton. Trifen hidráulica com jogo de rolos 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38.000,00</t>
        </is>
      </c>
      <c r="F111" s="4" t="inlineStr">
        <is>
          <t>250.00</t>
        </is>
      </c>
    </row>
    <row collapsed="false" customFormat="false" customHeight="false" hidden="false" ht="12.1" outlineLevel="0" r="112">
      <c r="A112" s="5" t="s">
        <f>=HYPERLINK("https://leilaoonline.net/lote/detalhe/60934", "199")</f>
      </c>
      <c r="B112" s="4" t="s">
        <f>=HYPERLINK("https://leilaoonline.net/lote/detalhe/60934", "Lote de torno automático Traub Ergomat; sendo 5 uni. Traubs A25 e 1 uni. Ergomat TB42 - completo com alimentador 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140.000,00</t>
        </is>
      </c>
      <c r="F112" s="4" t="inlineStr">
        <is>
          <t>100.00</t>
        </is>
      </c>
    </row>
    <row collapsed="false" customFormat="false" customHeight="false" hidden="false" ht="12.1" outlineLevel="0" r="113">
      <c r="A113" s="5" t="s">
        <f>=HYPERLINK("https://leilaoonline.net/lote/detalhe/60939", "200")</f>
      </c>
      <c r="B113" s="4" t="s">
        <f>=HYPERLINK("https://leilaoonline.net/lote/detalhe/60939", "Torno semi automático Xervitte 2 pol. 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12.000,00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=HYPERLINK("https://leilaoonline.net/lote/detalhe/60689", "201")</f>
      </c>
      <c r="B114" s="4" t="s">
        <f>=HYPERLINK("https://leilaoonline.net/lote/detalhe/60689", " Compressor parafuso Schuls Modelo SRP3050  - 50cv")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20.900,00</t>
        </is>
      </c>
      <c r="F114" s="4" t="inlineStr">
        <is>
          <t>250.00</t>
        </is>
      </c>
    </row>
    <row collapsed="false" customFormat="false" customHeight="false" hidden="false" ht="12.1" outlineLevel="0" r="115">
      <c r="A115" s="5" t="s">
        <f>=HYPERLINK("https://leilaoonline.net/lote/detalhe/60710", "202")</f>
      </c>
      <c r="B115" s="4" t="s">
        <f>=HYPERLINK("https://leilaoonline.net/lote/detalhe/60710", " Espectrometro")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9.000,00</t>
        </is>
      </c>
      <c r="F115" s="4" t="inlineStr">
        <is>
          <t>250.00</t>
        </is>
      </c>
    </row>
    <row collapsed="false" customFormat="false" customHeight="false" hidden="false" ht="12.1" outlineLevel="0" r="116">
      <c r="A116" s="5" t="s">
        <f>=HYPERLINK("https://leilaoonline.net/lote/detalhe/60707", "203")</f>
      </c>
      <c r="B116" s="4" t="s">
        <f>=HYPERLINK("https://leilaoonline.net/lote/detalhe/60707", " Lote com: Apróx. 300kg de ferramentas de fresa e torno")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7.800,00</t>
        </is>
      </c>
      <c r="F116" s="4" t="inlineStr">
        <is>
          <t>100.00</t>
        </is>
      </c>
    </row>
    <row collapsed="false" customFormat="false" customHeight="false" hidden="false" ht="12.1" outlineLevel="0" r="117">
      <c r="A117" s="5" t="s">
        <f>=HYPERLINK("https://leilaoonline.net/lote/detalhe/60704", "204")</f>
      </c>
      <c r="B117" s="4" t="s">
        <f>=HYPERLINK("https://leilaoonline.net/lote/detalhe/60704", " Talha elétrica com carro ponte - 10 ton. Climber")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11.000,00</t>
        </is>
      </c>
      <c r="F117" s="4" t="inlineStr">
        <is>
          <t>250.00</t>
        </is>
      </c>
    </row>
    <row collapsed="false" customFormat="false" customHeight="false" hidden="false" ht="12.1" outlineLevel="0" r="118">
      <c r="A118" s="5" t="s">
        <f>=HYPERLINK("https://leilaoonline.net/lote/detalhe/60693", "206")</f>
      </c>
      <c r="B118" s="4" t="s">
        <f>=HYPERLINK("https://leilaoonline.net/lote/detalhe/60693", " Retífica de Copo Blanchard")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2.900,00</t>
        </is>
      </c>
      <c r="F118" s="4" t="inlineStr">
        <is>
          <t>250.00</t>
        </is>
      </c>
    </row>
    <row collapsed="false" customFormat="false" customHeight="false" hidden="false" ht="12.1" outlineLevel="0" r="119">
      <c r="A119" s="5" t="s">
        <f>=HYPERLINK("https://leilaoonline.net/lote/detalhe/60701", "207")</f>
      </c>
      <c r="B119" s="4" t="s">
        <f>=HYPERLINK("https://leilaoonline.net/lote/detalhe/60701", " Puncionadeira Trumpf CN 81")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6.200,00</t>
        </is>
      </c>
      <c r="F119" s="4" t="inlineStr">
        <is>
          <t>100.00</t>
        </is>
      </c>
    </row>
    <row collapsed="false" customFormat="false" customHeight="false" hidden="false" ht="12.1" outlineLevel="0" r="120">
      <c r="A120" s="5" t="s">
        <f>=HYPERLINK("https://leilaoonline.net/lote/detalhe/60696", "208")</f>
      </c>
      <c r="B120" s="4" t="s">
        <f>=HYPERLINK("https://leilaoonline.net/lote/detalhe/60696", " Desempeno em mármore (1.30 x 1.30)")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2.400,00</t>
        </is>
      </c>
      <c r="F120" s="4" t="inlineStr">
        <is>
          <t>100.00</t>
        </is>
      </c>
    </row>
    <row collapsed="false" customFormat="false" customHeight="false" hidden="false" ht="12.1" outlineLevel="0" r="121">
      <c r="A121" s="5" t="s">
        <f>=HYPERLINK("https://leilaoonline.net/lote/detalhe/60698", "209")</f>
      </c>
      <c r="B121" s="4" t="s">
        <f>=HYPERLINK("https://leilaoonline.net/lote/detalhe/60698", " Retífica cilíndrica Jones Shipman 12 12")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3.900,00</t>
        </is>
      </c>
      <c r="F121" s="4" t="inlineStr">
        <is>
          <t>100.00</t>
        </is>
      </c>
    </row>
    <row collapsed="false" customFormat="false" customHeight="false" hidden="false" ht="12.1" outlineLevel="0" r="122">
      <c r="A122" s="5" t="s">
        <f>=HYPERLINK("https://leilaoonline.net/lote/detalhe/60729", "211")</f>
      </c>
      <c r="B122" s="4" t="s">
        <f>=HYPERLINK("https://leilaoonline.net/lote/detalhe/60729", " Retífica universal Cilíndrica WmW 900x300mm")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14.000,00</t>
        </is>
      </c>
      <c r="F122" s="4" t="inlineStr">
        <is>
          <t>200.00</t>
        </is>
      </c>
    </row>
    <row collapsed="false" customFormat="false" customHeight="false" hidden="false" ht="12.1" outlineLevel="0" r="123">
      <c r="A123" s="5" t="s">
        <f>=HYPERLINK("https://leilaoonline.net/lote/detalhe/60727", "213")</f>
      </c>
      <c r="B123" s="4" t="s">
        <f>=HYPERLINK("https://leilaoonline.net/lote/detalhe/60727", " Lote com: Rolos para retífica")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3.900,00</t>
        </is>
      </c>
      <c r="F123" s="4" t="inlineStr">
        <is>
          <t>100.00</t>
        </is>
      </c>
    </row>
    <row collapsed="false" customFormat="false" customHeight="false" hidden="false" ht="12.1" outlineLevel="0" r="124">
      <c r="A124" s="5" t="s">
        <f>=HYPERLINK("https://leilaoonline.net/lote/detalhe/60730", "214")</f>
      </c>
      <c r="B124" s="4" t="s">
        <f>=HYPERLINK("https://leilaoonline.net/lote/detalhe/60730", " Ponte rolante para 1000kg - 2,40m de vão")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4.600,00</t>
        </is>
      </c>
      <c r="F124" s="4" t="inlineStr">
        <is>
          <t>100.00</t>
        </is>
      </c>
    </row>
    <row collapsed="false" customFormat="false" customHeight="false" hidden="false" ht="12.1" outlineLevel="0" r="125">
      <c r="A125" s="5" t="s">
        <f>=HYPERLINK("https://leilaoonline.net/lote/detalhe/60724", "215")</f>
      </c>
      <c r="B125" s="4" t="s">
        <f>=HYPERLINK("https://leilaoonline.net/lote/detalhe/60724", " Lote com: 6 cofres")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600,00</t>
        </is>
      </c>
      <c r="F125" s="4" t="inlineStr">
        <is>
          <t>100.00</t>
        </is>
      </c>
    </row>
    <row collapsed="false" customFormat="false" customHeight="false" hidden="false" ht="12.1" outlineLevel="0" r="126">
      <c r="A126" s="5" t="s">
        <f>=HYPERLINK("https://leilaoonline.net/lote/detalhe/60718", "216")</f>
      </c>
      <c r="B126" s="4" t="s">
        <f>=HYPERLINK("https://leilaoonline.net/lote/detalhe/60718", " Taque retangular de aço inox - encamisado")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2.900,00</t>
        </is>
      </c>
      <c r="F126" s="4" t="inlineStr">
        <is>
          <t>100.00</t>
        </is>
      </c>
    </row>
    <row collapsed="false" customFormat="false" customHeight="false" hidden="false" ht="12.1" outlineLevel="0" r="127">
      <c r="A127" s="5" t="s">
        <f>=HYPERLINK("https://leilaoonline.net/lote/detalhe/60720", "217")</f>
      </c>
      <c r="B127" s="4" t="s">
        <f>=HYPERLINK("https://leilaoonline.net/lote/detalhe/60720", " Esteira de aço inox")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1.900,00</t>
        </is>
      </c>
      <c r="F127" s="4" t="inlineStr">
        <is>
          <t>100.00</t>
        </is>
      </c>
    </row>
    <row collapsed="false" customFormat="false" customHeight="false" hidden="false" ht="12.1" outlineLevel="0" r="128">
      <c r="A128" s="5" t="s">
        <f>=HYPERLINK("https://leilaoonline.net/lote/detalhe/60722", "218")</f>
      </c>
      <c r="B128" s="4" t="s">
        <f>=HYPERLINK("https://leilaoonline.net/lote/detalhe/60722", " Moedor de carne industrial de inox")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1.900,00</t>
        </is>
      </c>
      <c r="F128" s="4" t="inlineStr">
        <is>
          <t>100.00</t>
        </is>
      </c>
    </row>
    <row collapsed="false" customFormat="false" customHeight="false" hidden="false" ht="12.1" outlineLevel="0" r="129">
      <c r="A129" s="5" t="s">
        <f>=HYPERLINK("https://leilaoonline.net/lote/detalhe/60735", "219")</f>
      </c>
      <c r="B129" s="4" t="s">
        <f>=HYPERLINK("https://leilaoonline.net/lote/detalhe/60735", " Lote com: 10 uni. Prensa excêntrica para 1 tonelada")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7.600,00</t>
        </is>
      </c>
      <c r="F129" s="4" t="inlineStr">
        <is>
          <t>100.00</t>
        </is>
      </c>
    </row>
    <row collapsed="false" customFormat="false" customHeight="false" hidden="false" ht="12.1" outlineLevel="0" r="130">
      <c r="A130" s="5" t="s">
        <f>=HYPERLINK("https://leilaoonline.net/lote/detalhe/60739", "220")</f>
      </c>
      <c r="B130" s="4" t="s">
        <f>=HYPERLINK("https://leilaoonline.net/lote/detalhe/60739", " Rebitadeira com alimentador vibratório 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1.100,00</t>
        </is>
      </c>
      <c r="F130" s="4" t="inlineStr">
        <is>
          <t>100.00</t>
        </is>
      </c>
    </row>
    <row collapsed="false" customFormat="false" customHeight="false" hidden="false" ht="12.1" outlineLevel="0" r="131">
      <c r="A131" s="5" t="s">
        <f>=HYPERLINK("https://leilaoonline.net/lote/detalhe/60744", "221")</f>
      </c>
      <c r="B131" s="4" t="s">
        <f>=HYPERLINK("https://leilaoonline.net/lote/detalhe/60744", " Guincho de coluna para obras - monofásico")</f>
      </c>
      <c r="C131" s="4" t="inlineStr">
        <is>
          <t>Vendido</t>
        </is>
      </c>
      <c r="D131" s="4" t="inlineStr">
        <is>
          <t>1</t>
        </is>
      </c>
      <c r="E131" s="5" t="inlineStr">
        <is>
          <t>900,00</t>
        </is>
      </c>
      <c r="F131" s="4" t="inlineStr">
        <is>
          <t>100.00</t>
        </is>
      </c>
    </row>
    <row collapsed="false" customFormat="false" customHeight="false" hidden="false" ht="12.1" outlineLevel="0" r="132">
      <c r="A132" s="5" t="s">
        <f>=HYPERLINK("https://leilaoonline.net/lote/detalhe/60746", "222")</f>
      </c>
      <c r="B132" s="4" t="s">
        <f>=HYPERLINK("https://leilaoonline.net/lote/detalhe/60746", " Lote com: 2 uni. Batedor de cola")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1.900,00</t>
        </is>
      </c>
      <c r="F132" s="4" t="inlineStr">
        <is>
          <t>100.00</t>
        </is>
      </c>
    </row>
    <row collapsed="false" customFormat="false" customHeight="false" hidden="false" ht="12.1" outlineLevel="0" r="133">
      <c r="A133" s="5" t="s">
        <f>=HYPERLINK("https://leilaoonline.net/lote/detalhe/60737", "223")</f>
      </c>
      <c r="B133" s="4" t="s">
        <f>=HYPERLINK("https://leilaoonline.net/lote/detalhe/60737", " Esteira para cavaco")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1.400,00</t>
        </is>
      </c>
      <c r="F133" s="4" t="inlineStr">
        <is>
          <t>100.00</t>
        </is>
      </c>
    </row>
    <row collapsed="false" customFormat="false" customHeight="false" hidden="false" ht="12.1" outlineLevel="0" r="134">
      <c r="A134" s="5" t="s">
        <f>=HYPERLINK("https://leilaoonline.net/lote/detalhe/60743", "224")</f>
      </c>
      <c r="B134" s="4" t="s">
        <f>=HYPERLINK("https://leilaoonline.net/lote/detalhe/60743", " Ilha com fogão cooktop")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1.300,00</t>
        </is>
      </c>
      <c r="F134" s="4" t="inlineStr">
        <is>
          <t>100.00</t>
        </is>
      </c>
    </row>
    <row collapsed="false" customFormat="false" customHeight="false" hidden="false" ht="12.1" outlineLevel="0" r="135">
      <c r="A135" s="5" t="s">
        <f>=HYPERLINK("https://leilaoonline.net/lote/detalhe/60750", "225")</f>
      </c>
      <c r="B135" s="4" t="s">
        <f>=HYPERLINK("https://leilaoonline.net/lote/detalhe/60750", " Lote com: 1 geladeira e 1 estufa para alimentos em inox")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2.600,00</t>
        </is>
      </c>
      <c r="F135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2026-08-14T15:08:33.00Z</dcterms:created>
  <dc:creator>Tellks Tecnologia</dc:creator>
  <cp:revision>0</cp:revision>
</cp:coreProperties>
</file>