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• Corolla • Jeep Cherokee • Jetta • Volare 09 • Doblo • Fox • Tucson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=HYPERLINK("https://leilaoonline.net/lote/detalhe/60009", "068")</f>
      </c>
      <c r="B11" s="4" t="s">
        <f>=HYPERLINK("https://leilaoonline.net/lote/detalhe/60009", "FIAT; TORO VOLCANO AT D4; 2017/2017; VERMELHA; DIESEL - FUNCIONANDO - IPVA 2020 PAGO")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80.500,00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=HYPERLINK("https://leilaoonline.net/lote/detalhe/60008", "069")</f>
      </c>
      <c r="B12" s="4" t="s">
        <f>=HYPERLINK("https://leilaoonline.net/lote/detalhe/60008", "IVECO; DAILY GREENCAR MO; 2014/2014; BRANCA; DIESEL - FUNCIONANDO - IPVA 2020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45.850,00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=HYPERLINK("https://leilaoonline.net/lote/detalhe/59871", "070")</f>
      </c>
      <c r="B13" s="4" t="s">
        <f>=HYPERLINK("https://leilaoonline.net/lote/detalhe/59871", "veja o vídeo - VW; JETTA 2.0; PRETA; 2011/2011; ALCO./GASOL. - FUNCIONANDO - IPVA 2020 PAGO")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=HYPERLINK("https://leilaoonline.net/lote/detalhe/59870", "071")</f>
      </c>
      <c r="B14" s="4" t="s">
        <f>=HYPERLINK("https://leilaoonline.net/lote/detalhe/59870", "JEEP COMPASS LONGITUDE; 2018/2019; PRETA; ALCO./GASOL - APROX. 5.400KM FUNCIONANDO - IPVA 2020 PAGO")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78.200,00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=HYPERLINK("https://leilaoonline.net/lote/detalhe/59869", "072")</f>
      </c>
      <c r="B15" s="4" t="s">
        <f>=HYPERLINK("https://leilaoonline.net/lote/detalhe/59869", "veja o vídeo - TOYOTA ETIOS HB; 2017/2018; CINZA; ALCO./GASOL. - FUNCIONANDO - IPVA 2020 PAGO")</f>
      </c>
      <c r="C15" s="4" t="inlineStr">
        <is>
          <t>Vendido</t>
        </is>
      </c>
      <c r="D15" s="4" t="inlineStr">
        <is>
          <t>31</t>
        </is>
      </c>
      <c r="E15" s="5" t="inlineStr">
        <is>
          <t>27.000,00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=HYPERLINK("https://leilaoonline.net/lote/detalhe/59868", "073")</f>
      </c>
      <c r="B16" s="4" t="s">
        <f>=HYPERLINK("https://leilaoonline.net/lote/detalhe/59868", "FIAT PALIO WEEKEND HLX FLEX; 2006/2007; PRETA; ALCO./GASOL - FUNCIONANDO - IPVA 2020 PAGO")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10.550,00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=HYPERLINK("https://leilaoonline.net/lote/detalhe/59867", "074")</f>
      </c>
      <c r="B17" s="4" t="s">
        <f>=HYPERLINK("https://leilaoonline.net/lote/detalhe/59867", "HYUNDAI; HB20 PREMIUM 1.6 2013/2013, BRANCA; ALCO./GASOL. - FUNCIONANDO - IPVA 2020 PAGO")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=HYPERLINK("https://leilaoonline.net/lote/detalhe/59866", "075")</f>
      </c>
      <c r="B18" s="4" t="s">
        <f>=HYPERLINK("https://leilaoonline.net/lote/detalhe/59866", "NISSAM; LIVINA 16S; 2011/2012;  PRATA; ALCO./GASOL.- FUNCIONANDO - IPVA 2020 PAGO")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=HYPERLINK("https://leilaoonline.net/lote/detalhe/59865", "076")</f>
      </c>
      <c r="B19" s="4" t="s">
        <f>=HYPERLINK("https://leilaoonline.net/lote/detalhe/59865", "veja o vídeo - FIAT SIENA EL 1.4 FLEX; 2013/2013; CINZA; ALCO./GASOL - FUNCIONANDO - IPVA 2020 PAGO")</f>
      </c>
      <c r="C19" s="4" t="inlineStr">
        <is>
          <t>Vendido</t>
        </is>
      </c>
      <c r="D19" s="4" t="inlineStr">
        <is>
          <t>52</t>
        </is>
      </c>
      <c r="E19" s="5" t="inlineStr">
        <is>
          <t>19.250,00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=HYPERLINK("https://leilaoonline.net/lote/detalhe/59860", "077")</f>
      </c>
      <c r="B20" s="4" t="s">
        <f>=HYPERLINK("https://leilaoonline.net/lote/detalhe/59860", "veja o vídeo - FIAT DOBLO RONTAN AMB2, 2009/2009; BRANCA; ALCO./GASOL. - FUNCIONANDO - IPVA 2020 PAGO")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=HYPERLINK("https://leilaoonline.net/lote/detalhe/59859", "078")</f>
      </c>
      <c r="B21" s="4" t="s">
        <f>=HYPERLINK("https://leilaoonline.net/lote/detalhe/59859", "CHEVROLET; BLAZER ADVANTAGE; 2005/2006; PRETA; GASOLINA - FUNCIONANDO - IPVA 2020 PAGO")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=HYPERLINK("https://leilaoonline.net/lote/detalhe/59613", "079")</f>
      </c>
      <c r="B22" s="4" t="s">
        <f>=HYPERLINK("https://leilaoonline.net/lote/detalhe/59613", "veja o vídeo - VW; PASSAT CC 3.6 FSI; 2009/2010; PRETA; GASOLINA - FUNCIONANDO - IPVA 2020 PAGO")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=HYPERLINK("https://leilaoonline.net/lote/detalhe/59612", "080")</f>
      </c>
      <c r="B23" s="4" t="s">
        <f>=HYPERLINK("https://leilaoonline.net/lote/detalhe/59612", "veja o vídeo ! TOYOTA COROLLA XEI 2.0 AUT. ; 2015/2016; AZUL; ALCO/GASOL. - FUNCIONANDO - IPVA 2020 PAGO")</f>
      </c>
      <c r="C23" s="4" t="inlineStr">
        <is>
          <t>Vendido</t>
        </is>
      </c>
      <c r="D23" s="4" t="inlineStr">
        <is>
          <t>28</t>
        </is>
      </c>
      <c r="E23" s="5" t="inlineStr">
        <is>
          <t>54.050,00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=HYPERLINK("https://leilaoonline.net/lote/detalhe/59611", "081")</f>
      </c>
      <c r="B24" s="4" t="s">
        <f>=HYPERLINK("https://leilaoonline.net/lote/detalhe/59611", "JEEP COMPASS LONGITUDE; 2017/2018; PRETA; ALCO./GASOL - FUNCIONANDO - IPVA 2020 PAGO")</f>
      </c>
      <c r="C24" s="4" t="inlineStr">
        <is>
          <t>Vendido</t>
        </is>
      </c>
      <c r="D24" s="4" t="inlineStr">
        <is>
          <t>63</t>
        </is>
      </c>
      <c r="E24" s="5" t="inlineStr">
        <is>
          <t>71.200,00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=HYPERLINK("https://leilaoonline.net/lote/detalhe/59610", "082")</f>
      </c>
      <c r="B25" s="4" t="s">
        <f>=HYPERLINK("https://leilaoonline.net/lote/detalhe/59610", "HONDA HR-V EX CVT; 2016/2016; VERMELHA; ALCO./GASOL. - APROX. 15.000KM  - FUNCIONANDO - IPVA 2020 PAGO")</f>
      </c>
      <c r="C25" s="4" t="inlineStr">
        <is>
          <t>Vendido</t>
        </is>
      </c>
      <c r="D25" s="4" t="inlineStr">
        <is>
          <t>32</t>
        </is>
      </c>
      <c r="E25" s="5" t="inlineStr">
        <is>
          <t>49.800,00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=HYPERLINK("https://leilaoonline.net/lote/detalhe/59593", "083")</f>
      </c>
      <c r="B26" s="4" t="s">
        <f>=HYPERLINK("https://leilaoonline.net/lote/detalhe/59593", "veja o vídeo - VW; VOYAGE; 2009/2009; PRETA; ALCO./GASOL. - FUNCIONANDO - IPVA 2020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=HYPERLINK("https://leilaoonline.net/lote/detalhe/59592", "084")</f>
      </c>
      <c r="B27" s="4" t="s">
        <f>=HYPERLINK("https://leilaoonline.net/lote/detalhe/59592", "veja o vídeo - TOYOTA; YARIS SD XPLUSAT 15 AT; 2018/2019; CINZA; ALCO./GASOL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49.200,00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=HYPERLINK("https://leilaoonline.net/lote/detalhe/58783", "085")</f>
      </c>
      <c r="B28" s="4" t="s">
        <f>=HYPERLINK("https://leilaoonline.net/lote/detalhe/58783", "HONDA FIT LX; 2010/2010; PRETA; ALCO./GASOL. - FUNCIONANDO - IPVA 2020 PAGO")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20.000,00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=HYPERLINK("https://leilaoonline.net/lote/detalhe/58763", "086")</f>
      </c>
      <c r="B29" s="4" t="s">
        <f>=HYPERLINK("https://leilaoonline.net/lote/detalhe/58763", "veja o vídeo! VW; KOMBI FURGÃO; 1992/1992; CINZA;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=HYPERLINK("https://leilaoonline.net/lote/detalhe/58781", "087")</f>
      </c>
      <c r="B30" s="4" t="s">
        <f>=HYPERLINK("https://leilaoonline.net/lote/detalhe/58781", "JET SKI; BOMBARDIER; Xp800 COM CARRETINHA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=HYPERLINK("https://leilaoonline.net/lote/detalhe/58780", "088")</f>
      </c>
      <c r="B31" s="4" t="s">
        <f>=HYPERLINK("https://leilaoonline.net/lote/detalhe/58780", "VW; SAVEIRO 1.8; 2000/2000; BRANCA; GASOLINA - FUNCIONANDO - RODAS E SUSPENSÃO LEGALIZADAS")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=HYPERLINK("https://leilaoonline.net/lote/detalhe/58779", "089")</f>
      </c>
      <c r="B32" s="4" t="s">
        <f>=HYPERLINK("https://leilaoonline.net/lote/detalhe/58779", "HYUNDAI; HR HDB; 2007/2008; BRANCA; DIESEL - FUNCIONANDO - IPVA 2020 PAGO")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31.950,00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=HYPERLINK("https://leilaoonline.net/lote/detalhe/58778", "090")</f>
      </c>
      <c r="B33" s="4" t="s">
        <f>=HYPERLINK("https://leilaoonline.net/lote/detalhe/58778", "I; M BENZ 313CDI SPRINTERM; 2011/2012; BRANCA; DIESEL - FUNCIONANDO - CAT. ALUGUEL")</f>
      </c>
      <c r="C33" s="4" t="inlineStr">
        <is>
          <t>Vendido</t>
        </is>
      </c>
      <c r="D33" s="4" t="inlineStr">
        <is>
          <t>49</t>
        </is>
      </c>
      <c r="E33" s="5" t="inlineStr">
        <is>
          <t>69.400,00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=HYPERLINK("https://leilaoonline.net/lote/detalhe/58777", "091")</f>
      </c>
      <c r="B34" s="4" t="s">
        <f>=HYPERLINK("https://leilaoonline.net/lote/detalhe/58777", "HYUNDAI TUCSON GL; 2008/2009; PRETA; GASOLINA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17.300,00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=HYPERLINK("https://leilaoonline.net/lote/detalhe/58776", "092")</f>
      </c>
      <c r="B35" s="4" t="s">
        <f>=HYPERLINK("https://leilaoonline.net/lote/detalhe/58776", "CHEVROLET; CRUZE LT NB; 2011/2012; PRATA; ALCO./GASOL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28.550,00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=HYPERLINK("https://leilaoonline.net/lote/detalhe/58775", "093")</f>
      </c>
      <c r="B36" s="4" t="s">
        <f>=HYPERLINK("https://leilaoonline.net/lote/detalhe/58775", "I; NISSAN VERSA 16SV 2013/2014, ALCO./GASOL., PRATA - FUNCIONANDO")</f>
      </c>
      <c r="C36" s="4" t="inlineStr">
        <is>
          <t>Vendido</t>
        </is>
      </c>
      <c r="D36" s="4" t="inlineStr">
        <is>
          <t>55</t>
        </is>
      </c>
      <c r="E36" s="5" t="inlineStr">
        <is>
          <t>21.400,00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=HYPERLINK("https://leilaoonline.net/lote/detalhe/58774", "094")</f>
      </c>
      <c r="B37" s="4" t="s">
        <f>=HYPERLINK("https://leilaoonline.net/lote/detalhe/58774", "VW; GOL CL; 1989/1989; CINZA; ALCOOL - FUNCIONANDO")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=HYPERLINK("https://leilaoonline.net/lote/detalhe/58761", "095")</f>
      </c>
      <c r="B38" s="4" t="s">
        <f>=HYPERLINK("https://leilaoonline.net/lote/detalhe/58761", "veja o vídeo - VW; GOL 1.8 POWER; 2005/2005; CINZA; ALCO./GASOLINA - FUNCIONANDO - COMPLETO")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11.500,00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=HYPERLINK("https://leilaoonline.net/lote/detalhe/58773", "096")</f>
      </c>
      <c r="B39" s="4" t="s">
        <f>=HYPERLINK("https://leilaoonline.net/lote/detalhe/58773", "veja o vídeo - HONDA; CG 125 CARGO ES; 2011/2011; BRANCA; GASOLINA - FUNCIONANDO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=HYPERLINK("https://leilaoonline.net/lote/detalhe/58772", "097")</f>
      </c>
      <c r="B40" s="4" t="s">
        <f>=HYPERLINK("https://leilaoonline.net/lote/detalhe/58772", "veja o video! - NISSAM; MARCH 1.0 FLEX; 2012/2013; PRETA;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=HYPERLINK("https://leilaoonline.net/lote/detalhe/58760", "098")</f>
      </c>
      <c r="B41" s="4" t="s">
        <f>=HYPERLINK("https://leilaoonline.net/lote/detalhe/58760", "veja o vídeo - I; JEEP G CHEROKEE LTD CRD; 2014/2015; BRANCA; DIESEL - FUNCIONANDO  - IPVA 2020 PAGO")</f>
      </c>
      <c r="C41" s="4" t="inlineStr">
        <is>
          <t>Vendido</t>
        </is>
      </c>
      <c r="D41" s="4" t="inlineStr">
        <is>
          <t>45</t>
        </is>
      </c>
      <c r="E41" s="5" t="inlineStr">
        <is>
          <t>98.950,00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=HYPERLINK("https://leilaoonline.net/lote/detalhe/59614", "099")</f>
      </c>
      <c r="B42" s="4" t="s">
        <f>=HYPERLINK("https://leilaoonline.net/lote/detalhe/59614", "I; M.BENZ B 170; 2009/2009; PRATA; GASOLINA - FUNCIONANDO - IPVA 2020 PAGO")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=HYPERLINK("https://leilaoonline.net/lote/detalhe/58767", "100")</f>
      </c>
      <c r="B43" s="4" t="s">
        <f>=HYPERLINK("https://leilaoonline.net/lote/detalhe/58767", "PEUGEOT; 208 GRIFFE; 2014/2015; PRATA; ALCO./GASOLINA - FUNCIONANDO - IPVA 2020 PAGO")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=HYPERLINK("https://leilaoonline.net/lote/detalhe/60020", "101")</f>
      </c>
      <c r="B44" s="4" t="s">
        <f>=HYPERLINK("https://leilaoonline.net/lote/detalhe/60020", "GM; TRAFFIC 2.2; 1996; BRANCA; GASOLINA - FUNCIONANDO - APROX. 16.000KM - CAMINHONETE/FURGÃO")</f>
      </c>
      <c r="C44" s="4" t="inlineStr">
        <is>
          <t>Vendido</t>
        </is>
      </c>
      <c r="D44" s="4" t="inlineStr">
        <is>
          <t>58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=HYPERLINK("https://leilaoonline.net/lote/detalhe/58754", "102")</f>
      </c>
      <c r="B45" s="4" t="s">
        <f>=HYPERLINK("https://leilaoonline.net/lote/detalhe/58754", "FIAT; DOBLO ADV 1.8; 2007/2007; PRATA;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=HYPERLINK("https://leilaoonline.net/lote/detalhe/58757", "103")</f>
      </c>
      <c r="B46" s="4" t="s">
        <f>=HYPERLINK("https://leilaoonline.net/lote/detalhe/58757", "veja o video - ÔNIBUS; MARCOPOLO VOLARE;V6 ; ESC.; 2008/2009; AMARELA; DIESEL - FUNCIONANDO - IPVA 2020 PAGO")</f>
      </c>
      <c r="C46" s="4" t="inlineStr">
        <is>
          <t>Vendido</t>
        </is>
      </c>
      <c r="D46" s="4" t="inlineStr">
        <is>
          <t>35</t>
        </is>
      </c>
      <c r="E46" s="5" t="inlineStr">
        <is>
          <t>57.200,00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=HYPERLINK("https://leilaoonline.net/lote/detalhe/60021", "104")</f>
      </c>
      <c r="B47" s="4" t="s">
        <f>=HYPERLINK("https://leilaoonline.net/lote/detalhe/60021", "VW; SAVEIRO 1.6; 2006/2007; BRANCA; ALCO./GASOL - FUNCIONANDO - IPVA 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=HYPERLINK("https://leilaoonline.net/lote/detalhe/58766", "107")</f>
      </c>
      <c r="B48" s="4" t="s">
        <f>=HYPERLINK("https://leilaoonline.net/lote/detalhe/58766", "I; DODGE JOURNEY SXT; 2013/2014; PRATA; GASOLINA - BLINDADO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=HYPERLINK("https://leilaoonline.net/lote/detalhe/58768", "109")</f>
      </c>
      <c r="B49" s="4" t="s">
        <f>=HYPERLINK("https://leilaoonline.net/lote/detalhe/58768", "CHEVROLET; PRISMA 1.4L LT; 2012/2012; PRATA; ALCO./GASOL. - FUNCIONANDO - IPVA 2020 PAGO")</f>
      </c>
      <c r="C49" s="4" t="inlineStr">
        <is>
          <t>Vendido</t>
        </is>
      </c>
      <c r="D49" s="4" t="inlineStr">
        <is>
          <t>73</t>
        </is>
      </c>
      <c r="E49" s="5" t="inlineStr">
        <is>
          <t>14.950,00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=HYPERLINK("https://leilaoonline.net/lote/detalhe/58756", "110")</f>
      </c>
      <c r="B50" s="4" t="s">
        <f>=HYPERLINK("https://leilaoonline.net/lote/detalhe/58756", "VW; GOL CL; 1989/1989; PRETO; CINZA; ALCOOL - TURBO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=HYPERLINK("https://leilaoonline.net/lote/detalhe/58758", "113")</f>
      </c>
      <c r="B51" s="4" t="s">
        <f>=HYPERLINK("https://leilaoonline.net/lote/detalhe/58758",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=HYPERLINK("https://leilaoonline.net/lote/detalhe/58771", "114")</f>
      </c>
      <c r="B52" s="4" t="s">
        <f>=HYPERLINK("https://leilaoonline.net/lote/detalhe/58771", "FIAT PALIO EDX; 1997/1997; PRATA; GASOLINA; SUSPENSÃO ROSCA SLIN CASTOR - FUNCIONANDO")</f>
      </c>
      <c r="C52" s="4" t="inlineStr">
        <is>
          <t>Não vendido</t>
        </is>
      </c>
      <c r="D52" s="4" t="inlineStr">
        <is>
          <t>31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=HYPERLINK("https://leilaoonline.net/lote/detalhe/58755", "115")</f>
      </c>
      <c r="B53" s="4" t="s">
        <f>=HYPERLINK("https://leilaoonline.net/lote/detalhe/58755", "VW; SANTANA; 2001/2001; BRANCA ALCOOL/GNV;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=HYPERLINK("https://leilaoonline.net/lote/detalhe/58765", "118")</f>
      </c>
      <c r="B54" s="4" t="s">
        <f>=HYPERLINK("https://leilaoonline.net/lote/detalhe/58765", "VW: GOL 1.0; 2003/2003; CINZA; GASOLINA; FUNCIONANDO")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6.100,00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=HYPERLINK("https://leilaoonline.net/lote/detalhe/58759", "121")</f>
      </c>
      <c r="B55" s="4" t="s">
        <f>=HYPERLINK("https://leilaoonline.net/lote/detalhe/58759", "VW FOX 1.0; 2006/2007; CINZA; ALC./GASOL. - FUNCIONANDO")</f>
      </c>
      <c r="C55" s="4" t="inlineStr">
        <is>
          <t>Não vendido</t>
        </is>
      </c>
      <c r="D55" s="4" t="inlineStr">
        <is>
          <t>31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=HYPERLINK("https://leilaoonline.net/lote/detalhe/59952", "123")</f>
      </c>
      <c r="B56" s="4" t="s">
        <f>=HYPERLINK("https://leilaoonline.net/lote/detalhe/59952", "CITROEN/ C3 14 FLEX, 2011/2012; FLEX, PRATA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=HYPERLINK("https://leilaoonline.net/lote/detalhe/58784", "156")</f>
      </c>
      <c r="B57" s="4" t="s">
        <f>=HYPERLINK("https://leilaoonline.net/lote/detalhe/58784", "I; MERCEDES BENZ ML 320 AB54; 2000/2000; GASOLINA; PRATA - IPVA 2020 PAGO")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=HYPERLINK("https://leilaoonline.net/lote/detalhe/58764", "405")</f>
      </c>
      <c r="B58" s="4" t="s">
        <f>=HYPERLINK("https://leilaoonline.net/lote/detalhe/58764", "JOGO DE RODAS DE LIGA COM PNEUS 195 X 55 X 16")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=HYPERLINK("https://leilaoonline.net/lote/detalhe/58769", "407")</f>
      </c>
      <c r="B59" s="4" t="s">
        <f>=HYPERLINK("https://leilaoonline.net/lote/detalhe/58769", "JG DE RODAS DE LIGA ARO 17")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=HYPERLINK("https://leilaoonline.net/lote/detalhe/58782", "408")</f>
      </c>
      <c r="B60" s="4" t="s">
        <f>=HYPERLINK("https://leilaoonline.net/lote/detalhe/58782", "PNEU COM RODA DE FERRA 205 55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2026-05-24T13:34:26.00Z</dcterms:created>
  <dc:creator>Tellks Tecnologia</dc:creator>
  <cp:revision>0</cp:revision>
</cp:coreProperties>
</file>