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EMPILHADEIRA, ESTEIRAS, ELEVADORES, PISTÕES,TANQUES, MOTORES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07/04/2026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=HYPERLINK("https://leilaoonline.net/index.php/lote/detalhe/326434", "001")</f>
      </c>
      <c r="B11" s="4" t="s">
        <f>=HYPERLINK("https://leilaoonline.net/index.php/lote/detalhe/326434", "UNIDADE DE DRAGAGEM ")</f>
      </c>
      <c r="C11" s="4" t="inlineStr">
        <is>
          <t>Aguardando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350.00</t>
        </is>
      </c>
    </row>
    <row collapsed="false" customFormat="false" customHeight="false" hidden="false" ht="12.1" outlineLevel="0" r="12">
      <c r="A12" s="5" t="s">
        <f>=HYPERLINK("https://leilaoonline.net/index.php/lote/detalhe/326439", "002")</f>
      </c>
      <c r="B12" s="4" t="s">
        <f>=HYPERLINK("https://leilaoonline.net/index.php/lote/detalhe/326439", "EMPILHADEIRA DAEWOO CAPAC. 2,5 TON. - GLP - FUNCIONANDO")</f>
      </c>
      <c r="C12" s="4" t="inlineStr">
        <is>
          <t>Aguardando</t>
        </is>
      </c>
      <c r="D12" s="4" t="inlineStr">
        <is>
          <t>0</t>
        </is>
      </c>
      <c r="E12" s="5" t="inlineStr">
        <is>
          <t>35.000,00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=HYPERLINK("https://leilaoonline.net/index.php/lote/detalhe/326423", "003")</f>
      </c>
      <c r="B13" s="4" t="s">
        <f>=HYPERLINK("https://leilaoonline.net/index.php/lote/detalhe/326423", " GARRA FLORESTAL")</f>
      </c>
      <c r="C13" s="4" t="inlineStr">
        <is>
          <t>Aguardando</t>
        </is>
      </c>
      <c r="D13" s="4" t="inlineStr">
        <is>
          <t>0</t>
        </is>
      </c>
      <c r="E13" s="5" t="inlineStr">
        <is>
          <t>20.000,00</t>
        </is>
      </c>
      <c r="F13" s="4" t="inlineStr">
        <is>
          <t>400.00</t>
        </is>
      </c>
    </row>
    <row collapsed="false" customFormat="false" customHeight="false" hidden="false" ht="12.1" outlineLevel="0" r="14">
      <c r="A14" s="5" t="s">
        <f>=HYPERLINK("https://leilaoonline.net/index.php/lote/detalhe/326419", "004")</f>
      </c>
      <c r="B14" s="4" t="s">
        <f>=HYPERLINK("https://leilaoonline.net/index.php/lote/detalhe/326419", " ESTEIRA  MEDINDO 1.5 M DE COMPRIMENTO E 0,40 M DE LARGURA")</f>
      </c>
      <c r="C14" s="4" t="inlineStr">
        <is>
          <t>Aguardando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=HYPERLINK("https://leilaoonline.net/index.php/lote/detalhe/326421", "005")</f>
      </c>
      <c r="B15" s="4" t="s">
        <f>=HYPERLINK("https://leilaoonline.net/index.php/lote/detalhe/326421", " ELEVADOR DE CARGA  - CAPACIDADE 800 KGS")</f>
      </c>
      <c r="C15" s="4" t="inlineStr">
        <is>
          <t>Aguardando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=HYPERLINK("https://leilaoonline.net/index.php/lote/detalhe/326436", "006")</f>
      </c>
      <c r="B16" s="4" t="s">
        <f>=HYPERLINK("https://leilaoonline.net/index.php/lote/detalhe/326436", " ELEVADOR DE CARGA  - CAPACIDADE 800 KGS")</f>
      </c>
      <c r="C16" s="4" t="inlineStr">
        <is>
          <t>Aguardando</t>
        </is>
      </c>
      <c r="D16" s="4" t="inlineStr">
        <is>
          <t>0</t>
        </is>
      </c>
      <c r="E16" s="5" t="inlineStr">
        <is>
          <t>4.000,00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=HYPERLINK("https://leilaoonline.net/index.php/lote/detalhe/326437", "009")</f>
      </c>
      <c r="B17" s="4" t="s">
        <f>=HYPERLINK("https://leilaoonline.net/index.php/lote/detalhe/326437", "CONTAINER REFRIGERADO PIT STOP - 2,50 mts X 6,00 mts.")</f>
      </c>
      <c r="C17" s="4" t="inlineStr">
        <is>
          <t>Aguardando</t>
        </is>
      </c>
      <c r="D17" s="4" t="inlineStr">
        <is>
          <t>0</t>
        </is>
      </c>
      <c r="E17" s="5" t="inlineStr">
        <is>
          <t>11.500,00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=HYPERLINK("https://leilaoonline.net/index.php/lote/detalhe/326422", "011")</f>
      </c>
      <c r="B18" s="4" t="s">
        <f>=HYPERLINK("https://leilaoonline.net/index.php/lote/detalhe/326422", " MAQUINA DE CORTAR TIRAS DE BORRACHA")</f>
      </c>
      <c r="C18" s="4" t="inlineStr">
        <is>
          <t>Aguardando</t>
        </is>
      </c>
      <c r="D18" s="4" t="inlineStr">
        <is>
          <t>0</t>
        </is>
      </c>
      <c r="E18" s="5" t="inlineStr">
        <is>
          <t>4.500,00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=HYPERLINK("https://leilaoonline.net/index.php/lote/detalhe/326438", "012")</f>
      </c>
      <c r="B19" s="4" t="s">
        <f>=HYPERLINK("https://leilaoonline.net/index.php/lote/detalhe/326438", "APROX. 800 ROLOS DE FITA RIBOM TAMANHOS DIVERSOS")</f>
      </c>
      <c r="C19" s="4" t="inlineStr">
        <is>
          <t>Aguardando</t>
        </is>
      </c>
      <c r="D19" s="4" t="inlineStr">
        <is>
          <t>0</t>
        </is>
      </c>
      <c r="E19" s="5" t="inlineStr">
        <is>
          <t>4.200,00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=HYPERLINK("https://leilaoonline.net/index.php/lote/detalhe/326420", "014")</f>
      </c>
      <c r="B20" s="4" t="s">
        <f>=HYPERLINK("https://leilaoonline.net/index.php/lote/detalhe/326420", " EQUIPAMENTO PARA MISTURAR")</f>
      </c>
      <c r="C20" s="4" t="inlineStr">
        <is>
          <t>Aguardando</t>
        </is>
      </c>
      <c r="D20" s="4" t="inlineStr">
        <is>
          <t>0</t>
        </is>
      </c>
      <c r="E20" s="5" t="inlineStr">
        <is>
          <t>900,00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=HYPERLINK("https://leilaoonline.net/index.php/lote/detalhe/326426", "017")</f>
      </c>
      <c r="B21" s="4" t="s">
        <f>=HYPERLINK("https://leilaoonline.net/index.php/lote/detalhe/326426", "Secador de ar Marca: Zeks Modelo 400HSGA400")</f>
      </c>
      <c r="C21" s="4" t="inlineStr">
        <is>
          <t>Aguardando</t>
        </is>
      </c>
      <c r="D21" s="4" t="inlineStr">
        <is>
          <t>0</t>
        </is>
      </c>
      <c r="E21" s="5" t="inlineStr">
        <is>
          <t>6.000,00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=HYPERLINK("https://leilaoonline.net/index.php/lote/detalhe/326424", "020")</f>
      </c>
      <c r="B22" s="4" t="s">
        <f>=HYPERLINK("https://leilaoonline.net/index.php/lote/detalhe/326424", " 02 UN. TÚNEL DE ENCOLHIMENTO SLIVIS / VOLTAGEM 220")</f>
      </c>
      <c r="C22" s="4" t="inlineStr">
        <is>
          <t>Aguardando</t>
        </is>
      </c>
      <c r="D22" s="4" t="inlineStr">
        <is>
          <t>0</t>
        </is>
      </c>
      <c r="E22" s="5" t="inlineStr">
        <is>
          <t>5.500,00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=HYPERLINK("https://leilaoonline.net/index.php/lote/detalhe/326440", "021")</f>
      </c>
      <c r="B23" s="4" t="s">
        <f>=HYPERLINK("https://leilaoonline.net/index.php/lote/detalhe/326440", "INVERSOR WEG 2CV - SEMI NOVO( NO ESTADO)")</f>
      </c>
      <c r="C23" s="4" t="inlineStr">
        <is>
          <t>Aguardando</t>
        </is>
      </c>
      <c r="D23" s="4" t="inlineStr">
        <is>
          <t>0</t>
        </is>
      </c>
      <c r="E23" s="5" t="inlineStr">
        <is>
          <t>550,00</t>
        </is>
      </c>
      <c r="F23" s="4" t="inlineStr">
        <is>
          <t>30.00</t>
        </is>
      </c>
    </row>
    <row collapsed="false" customFormat="false" customHeight="false" hidden="false" ht="12.1" outlineLevel="0" r="24">
      <c r="A24" s="5" t="s">
        <f>=HYPERLINK("https://leilaoonline.net/index.php/lote/detalhe/326446", "022")</f>
      </c>
      <c r="B24" s="4" t="s">
        <f>=HYPERLINK("https://leilaoonline.net/index.php/lote/detalhe/326446", "BANCO DE CAPACITOR 200 KVAR")</f>
      </c>
      <c r="C24" s="4" t="inlineStr">
        <is>
          <t>Aguardando</t>
        </is>
      </c>
      <c r="D24" s="4" t="inlineStr">
        <is>
          <t>0</t>
        </is>
      </c>
      <c r="E24" s="5" t="inlineStr">
        <is>
          <t>32.000,00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=HYPERLINK("https://leilaoonline.net/index.php/lote/detalhe/326447", "023")</f>
      </c>
      <c r="B25" s="4" t="s">
        <f>=HYPERLINK("https://leilaoonline.net/index.php/lote/detalhe/326447", "BANCO DE CAPACITOR 125 KVAR")</f>
      </c>
      <c r="C25" s="4" t="inlineStr">
        <is>
          <t>Aguardando</t>
        </is>
      </c>
      <c r="D25" s="4" t="inlineStr">
        <is>
          <t>0</t>
        </is>
      </c>
      <c r="E25" s="5" t="inlineStr">
        <is>
          <t>22.000,00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=HYPERLINK("https://leilaoonline.net/index.php/lote/detalhe/326448", "024")</f>
      </c>
      <c r="B26" s="4" t="s">
        <f>=HYPERLINK("https://leilaoonline.net/index.php/lote/detalhe/326448", "TRANSFORMADOR 250 KVA")</f>
      </c>
      <c r="C26" s="4" t="inlineStr">
        <is>
          <t>Aguardando</t>
        </is>
      </c>
      <c r="D26" s="4" t="inlineStr">
        <is>
          <t>0</t>
        </is>
      </c>
      <c r="E26" s="5" t="inlineStr">
        <is>
          <t>7.500,00</t>
        </is>
      </c>
      <c r="F26" s="4" t="inlineStr">
        <is>
          <t>350.00</t>
        </is>
      </c>
    </row>
    <row collapsed="false" customFormat="false" customHeight="false" hidden="false" ht="12.1" outlineLevel="0" r="27">
      <c r="A27" s="5" t="s">
        <f>=HYPERLINK("https://leilaoonline.net/index.php/lote/detalhe/326427", "027")</f>
      </c>
      <c r="B27" s="4" t="s">
        <f>=HYPERLINK("https://leilaoonline.net/index.php/lote/detalhe/326427", "SIDE FEEDER")</f>
      </c>
      <c r="C27" s="4" t="inlineStr">
        <is>
          <t>Aguardando</t>
        </is>
      </c>
      <c r="D27" s="4" t="inlineStr">
        <is>
          <t>0</t>
        </is>
      </c>
      <c r="E27" s="5" t="inlineStr">
        <is>
          <t>6.000,00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=HYPERLINK("https://leilaoonline.net/index.php/lote/detalhe/326425", "028")</f>
      </c>
      <c r="B28" s="4" t="s">
        <f>=HYPERLINK("https://leilaoonline.net/index.php/lote/detalhe/326425", "TANQUE PP 1.600 LITROS")</f>
      </c>
      <c r="C28" s="4" t="inlineStr">
        <is>
          <t>Aguardando</t>
        </is>
      </c>
      <c r="D28" s="4" t="inlineStr">
        <is>
          <t>0</t>
        </is>
      </c>
      <c r="E28" s="5" t="inlineStr">
        <is>
          <t>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=HYPERLINK("https://leilaoonline.net/index.php/lote/detalhe/326435", "030")</f>
      </c>
      <c r="B29" s="4" t="s">
        <f>=HYPERLINK("https://leilaoonline.net/index.php/lote/detalhe/326435", "APROX. 500 UN. CAPACITORES MARCA WEG")</f>
      </c>
      <c r="C29" s="4" t="inlineStr">
        <is>
          <t>Aguardando</t>
        </is>
      </c>
      <c r="D29" s="4" t="inlineStr">
        <is>
          <t>0</t>
        </is>
      </c>
      <c r="E29" s="5" t="inlineStr">
        <is>
          <t>1.500,00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=HYPERLINK("https://leilaoonline.net/index.php/lote/detalhe/326428", "037")</f>
      </c>
      <c r="B30" s="4" t="s">
        <f>=HYPERLINK("https://leilaoonline.net/index.php/lote/detalhe/326428", "SIDE FEEDER")</f>
      </c>
      <c r="C30" s="4" t="inlineStr">
        <is>
          <t>Aguardando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=HYPERLINK("https://leilaoonline.net/index.php/lote/detalhe/326429", "038")</f>
      </c>
      <c r="B31" s="4" t="s">
        <f>=HYPERLINK("https://leilaoonline.net/index.php/lote/detalhe/326429", "03 UN. DISJUNTORES MARCA GE ")</f>
      </c>
      <c r="C31" s="4" t="inlineStr">
        <is>
          <t>Aguardando</t>
        </is>
      </c>
      <c r="D31" s="4" t="inlineStr">
        <is>
          <t>0</t>
        </is>
      </c>
      <c r="E31" s="5" t="inlineStr">
        <is>
          <t>5.500,00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=HYPERLINK("https://leilaoonline.net/index.php/lote/detalhe/326430", "039")</f>
      </c>
      <c r="B32" s="4" t="s">
        <f>=HYPERLINK("https://leilaoonline.net/index.php/lote/detalhe/326430", "SILO EM AÇO INOX COM VALVULA  - SEM USO")</f>
      </c>
      <c r="C32" s="4" t="inlineStr">
        <is>
          <t>Aguardando</t>
        </is>
      </c>
      <c r="D32" s="4" t="inlineStr">
        <is>
          <t>0</t>
        </is>
      </c>
      <c r="E32" s="5" t="inlineStr">
        <is>
          <t>9.500,00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=HYPERLINK("https://leilaoonline.net/index.php/lote/detalhe/326431", "041")</f>
      </c>
      <c r="B33" s="4" t="s">
        <f>=HYPERLINK("https://leilaoonline.net/index.php/lote/detalhe/326431", "MOTOBOMBA DE ENGRENAGEM 20CV ")</f>
      </c>
      <c r="C33" s="4" t="inlineStr">
        <is>
          <t>Aguardando</t>
        </is>
      </c>
      <c r="D33" s="4" t="inlineStr">
        <is>
          <t>0</t>
        </is>
      </c>
      <c r="E33" s="5" t="inlineStr">
        <is>
          <t>9.000,00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=HYPERLINK("https://leilaoonline.net/index.php/lote/detalhe/326432", "047")</f>
      </c>
      <c r="B34" s="4" t="s">
        <f>=HYPERLINK("https://leilaoonline.net/index.php/lote/detalhe/326432", "INVERSOR SOLAR FOTOVOLTAICO ABB - MOD.PVS-120-TL  - BRANCA - REVISADO")</f>
      </c>
      <c r="C34" s="4" t="inlineStr">
        <is>
          <t>Aguardando</t>
        </is>
      </c>
      <c r="D34" s="4" t="inlineStr">
        <is>
          <t>0</t>
        </is>
      </c>
      <c r="E34" s="5" t="inlineStr">
        <is>
          <t>23.000,00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=HYPERLINK("https://leilaoonline.net/index.php/lote/detalhe/326433", "048")</f>
      </c>
      <c r="B35" s="4" t="s">
        <f>=HYPERLINK("https://leilaoonline.net/index.php/lote/detalhe/326433", "1 SILO DE ARMAZENAMENTO 50M³,   1 ELEVADOR DE CANECA, 1 SILO DE SECAR MACADAMIA, 1 RISCA TRANSPORTADORA E 1 DESPELADOR ")</f>
      </c>
      <c r="C35" s="4" t="inlineStr">
        <is>
          <t>Aguardando</t>
        </is>
      </c>
      <c r="D35" s="4" t="inlineStr">
        <is>
          <t>0</t>
        </is>
      </c>
      <c r="E35" s="5" t="inlineStr">
        <is>
          <t>35.000,00</t>
        </is>
      </c>
      <c r="F35" s="4" t="inlineStr">
        <is>
          <t>350.00</t>
        </is>
      </c>
    </row>
    <row collapsed="false" customFormat="false" customHeight="false" hidden="false" ht="12.1" outlineLevel="0" r="36">
      <c r="A36" s="5" t="s">
        <f>=HYPERLINK("https://leilaoonline.net/index.php/lote/detalhe/326441", "049")</f>
      </c>
      <c r="B36" s="4" t="s">
        <f>=HYPERLINK("https://leilaoonline.net/index.php/lote/detalhe/326441", "07 UN. - TANQUES DE GALVANOPLASTIA  - MEDIDAS DIVERSAS")</f>
      </c>
      <c r="C36" s="4" t="inlineStr">
        <is>
          <t>Aguardando</t>
        </is>
      </c>
      <c r="D36" s="4" t="inlineStr">
        <is>
          <t>0</t>
        </is>
      </c>
      <c r="E36" s="5" t="inlineStr">
        <is>
          <t>3.500,00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=HYPERLINK("https://leilaoonline.net/index.php/lote/detalhe/326442", "050")</f>
      </c>
      <c r="B37" s="4" t="s">
        <f>=HYPERLINK("https://leilaoonline.net/index.php/lote/detalhe/326442", "01 UN. TIFOR 5TON. COM 50 METROS DE CABO")</f>
      </c>
      <c r="C37" s="4" t="inlineStr">
        <is>
          <t>Aguardando</t>
        </is>
      </c>
      <c r="D37" s="4" t="inlineStr">
        <is>
          <t>0</t>
        </is>
      </c>
      <c r="E37" s="5" t="inlineStr">
        <is>
          <t>1.850,00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=HYPERLINK("https://leilaoonline.net/index.php/lote/detalhe/326444", "051")</f>
      </c>
      <c r="B38" s="4" t="s">
        <f>=HYPERLINK("https://leilaoonline.net/index.php/lote/detalhe/326444", "01 UN. CAÇAMBA DE LIXO  - PARA CAMINHÃO 3/4")</f>
      </c>
      <c r="C38" s="4" t="inlineStr">
        <is>
          <t>Aguardando</t>
        </is>
      </c>
      <c r="D38" s="4" t="inlineStr">
        <is>
          <t>0</t>
        </is>
      </c>
      <c r="E38" s="5" t="inlineStr">
        <is>
          <t>18.000,00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=HYPERLINK("https://leilaoonline.net/index.php/lote/detalhe/326443", "052")</f>
      </c>
      <c r="B39" s="4" t="s">
        <f>=HYPERLINK("https://leilaoonline.net/index.php/lote/detalhe/326443", "01 UN. CAÇAMBA DE LIXO  - PARA CAMINHÃO 3/4")</f>
      </c>
      <c r="C39" s="4" t="inlineStr">
        <is>
          <t>Aguardando</t>
        </is>
      </c>
      <c r="D39" s="4" t="inlineStr">
        <is>
          <t>0</t>
        </is>
      </c>
      <c r="E39" s="5" t="inlineStr">
        <is>
          <t>18.000,00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=HYPERLINK("https://leilaoonline.net/index.php/lote/detalhe/326445", "053")</f>
      </c>
      <c r="B40" s="4" t="s">
        <f>=HYPERLINK("https://leilaoonline.net/index.php/lote/detalhe/326445", "01 UN. GERADOR STEMAC 80 KVA - MOTOR MWM")</f>
      </c>
      <c r="C40" s="4" t="inlineStr">
        <is>
          <t>Aguardando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=HYPERLINK("https://leilaoonline.net/index.php/lote/detalhe/327136", "054")</f>
      </c>
      <c r="B41" s="4" t="s">
        <f>=HYPERLINK("https://leilaoonline.net/index.php/lote/detalhe/327136", " PAINEL ELÉTRICO ( DESMONTADO) - NO ESTADO")</f>
      </c>
      <c r="C41" s="4" t="inlineStr">
        <is>
          <t>Aguardando</t>
        </is>
      </c>
      <c r="D41" s="4" t="inlineStr">
        <is>
          <t>0</t>
        </is>
      </c>
      <c r="E41" s="5" t="inlineStr">
        <is>
          <t>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=HYPERLINK("https://leilaoonline.net/index.php/lote/detalhe/327132", "055")</f>
      </c>
      <c r="B42" s="4" t="s">
        <f>=HYPERLINK("https://leilaoonline.net/index.php/lote/detalhe/327132", " PAINEL ELÉTRICO ( DESMONTADO) - NO ESTADO")</f>
      </c>
      <c r="C42" s="4" t="inlineStr">
        <is>
          <t>Aguardando</t>
        </is>
      </c>
      <c r="D42" s="4" t="inlineStr">
        <is>
          <t>0</t>
        </is>
      </c>
      <c r="E42" s="5" t="inlineStr">
        <is>
          <t>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=HYPERLINK("https://leilaoonline.net/index.php/lote/detalhe/327133", "056")</f>
      </c>
      <c r="B43" s="4" t="s">
        <f>=HYPERLINK("https://leilaoonline.net/index.php/lote/detalhe/327133", " PAINEL ELÉTRICO ( DESMONTADO) - NO ESTADO")</f>
      </c>
      <c r="C43" s="4" t="inlineStr">
        <is>
          <t>Aguardando</t>
        </is>
      </c>
      <c r="D43" s="4" t="inlineStr">
        <is>
          <t>0</t>
        </is>
      </c>
      <c r="E43" s="5" t="inlineStr">
        <is>
          <t>5.000,00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=HYPERLINK("https://leilaoonline.net/index.php/lote/detalhe/327135", "057")</f>
      </c>
      <c r="B44" s="4" t="s">
        <f>=HYPERLINK("https://leilaoonline.net/index.php/lote/detalhe/327135", " PAINEL ELÉTRICO ( DESMONTADO) - NO ESTADO")</f>
      </c>
      <c r="C44" s="4" t="inlineStr">
        <is>
          <t>Aguardando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=HYPERLINK("https://leilaoonline.net/index.php/lote/detalhe/327134", "058")</f>
      </c>
      <c r="B45" s="4" t="s">
        <f>=HYPERLINK("https://leilaoonline.net/index.php/lote/detalhe/327134", " PAINEL ELÉTRICO ( DESMONTADO) - NO ESTADO")</f>
      </c>
      <c r="C45" s="4" t="inlineStr">
        <is>
          <t>Aguardando</t>
        </is>
      </c>
      <c r="D45" s="4" t="inlineStr">
        <is>
          <t>0</t>
        </is>
      </c>
      <c r="E45" s="5" t="inlineStr">
        <is>
          <t>5.000,00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=HYPERLINK("https://leilaoonline.net/index.php/lote/detalhe/327138", "059")</f>
      </c>
      <c r="B46" s="4" t="s">
        <f>=HYPERLINK("https://leilaoonline.net/index.php/lote/detalhe/327138", " PALETEIRA ELÉTRICA CAPACIDADE 1.800 KILOS - NO ESTADO")</f>
      </c>
      <c r="C46" s="4" t="inlineStr">
        <is>
          <t>Aguardando</t>
        </is>
      </c>
      <c r="D46" s="4" t="inlineStr">
        <is>
          <t>0</t>
        </is>
      </c>
      <c r="E46" s="5" t="inlineStr">
        <is>
          <t>6.500,00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=HYPERLINK("https://leilaoonline.net/index.php/lote/detalhe/327137", "060")</f>
      </c>
      <c r="B47" s="4" t="s">
        <f>=HYPERLINK("https://leilaoonline.net/index.php/lote/detalhe/327137", " APROX. 700 KILO DE ANILHAS E ALTERES PARA ACADEMIA - NO ESTADO")</f>
      </c>
      <c r="C47" s="4" t="inlineStr">
        <is>
          <t>Aguardando</t>
        </is>
      </c>
      <c r="D47" s="4" t="inlineStr">
        <is>
          <t>0</t>
        </is>
      </c>
      <c r="E47" s="5" t="inlineStr">
        <is>
          <t>3.200,00</t>
        </is>
      </c>
      <c r="F4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2026-04-02T04:07:06.00Z</dcterms:created>
  <dc:creator>Tellks Tecnologia</dc:creator>
  <cp:revision>0</cp:revision>
</cp:coreProperties>
</file>