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Retroesc. JCB e Case • Caminhões VW, GM e Ford • Motor MWM • Tratores • Impl.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27/03/2026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=HYPERLINK("https://leilaoonline.net/index.php/lote/detalhe/324437", "001")</f>
      </c>
      <c r="B11" s="4" t="s">
        <f>=HYPERLINK("https://leilaoonline.net/index.php/lote/detalhe/324437", "veja o vídeo!! RESTROESCAVADEIRA CASE 580H; ANO 1990; COR AMARELO; COMB. DIESEL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=HYPERLINK("https://leilaoonline.net/index.php/lote/detalhe/324420", "002")</f>
      </c>
      <c r="B12" s="4" t="s">
        <f>=HYPERLINK("https://leilaoonline.net/index.php/lote/detalhe/324420", "LANCHA FOCKER 222; ANO 2005; MOTOR YAMAHA 200HP 2 TEMPOS; CARRETA DE ENCALHE")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60.000,00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=HYPERLINK("https://leilaoonline.net/index.php/lote/detalhe/324431", "005")</f>
      </c>
      <c r="B13" s="4" t="s">
        <f>=HYPERLINK("https://leilaoonline.net/index.php/lote/detalhe/324431", "RETROESCAVADEIRA MARCA JCB 4X4; ANO 2011 - FUNCIONANDO")</f>
      </c>
      <c r="C13" s="4" t="inlineStr">
        <is>
          <t>Não vendido</t>
        </is>
      </c>
      <c r="D13" s="4" t="inlineStr">
        <is>
          <t>19</t>
        </is>
      </c>
      <c r="E13" s="5" t="inlineStr">
        <is>
          <t>119.000,00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=HYPERLINK("https://leilaoonline.net/index.php/lote/detalhe/324432", "006")</f>
      </c>
      <c r="B14" s="4" t="s">
        <f>=HYPERLINK("https://leilaoonline.net/index.php/lote/detalhe/324432", "RETROESCAVADEIRA MARCA JCB 4X4; ANO 2013 - FUNCIONANDO")</f>
      </c>
      <c r="C14" s="4" t="inlineStr">
        <is>
          <t>Vendido</t>
        </is>
      </c>
      <c r="D14" s="4" t="inlineStr">
        <is>
          <t>34</t>
        </is>
      </c>
      <c r="E14" s="5" t="inlineStr">
        <is>
          <t>135.000,00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=HYPERLINK("https://leilaoonline.net/index.php/lote/detalhe/324429", "007")</f>
      </c>
      <c r="B15" s="4" t="s">
        <f>=HYPERLINK("https://leilaoonline.net/index.php/lote/detalhe/324429", "CAMINHÃO VW/14190; ANO 2020/2021; COR BRANCA; COMB. DIESEL - NÃO FUNCIONA, FALTAM ALGUNS MÓDULOS")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120.000,00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=HYPERLINK("https://leilaoonline.net/index.php/lote/detalhe/324433", "008")</f>
      </c>
      <c r="B16" s="4" t="s">
        <f>=HYPERLINK("https://leilaoonline.net/index.php/lote/detalhe/324433", "CAMINHÃO VW/17.280 CONSTELLATION; ANO 2014/2015; COR BRANCA; COMB. DIESEL; AUTOMÁTICO - FUNCIONANDO")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130.000,00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=HYPERLINK("https://leilaoonline.net/index.php/lote/detalhe/324435", "010")</f>
      </c>
      <c r="B17" s="4" t="s">
        <f>=HYPERLINK("https://leilaoonline.net/index.php/lote/detalhe/324435", "TRATOR NEW HOLLAND 5630; COMANDO DUPLO; CABINE AGRO LEITE; PESO NAS RODAS TRASEIRAS; DUAL POWER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=HYPERLINK("https://leilaoonline.net/index.php/lote/detalhe/324436", "011")</f>
      </c>
      <c r="B18" s="4" t="s">
        <f>=HYPERLINK("https://leilaoonline.net/index.php/lote/detalhe/324436", "TRATOR 8 BR; SEM PLAQUETA DE IDENT.")</f>
      </c>
      <c r="C18" s="4" t="inlineStr">
        <is>
          <t>Não vendido</t>
        </is>
      </c>
      <c r="D18" s="4" t="inlineStr">
        <is>
          <t>10</t>
        </is>
      </c>
      <c r="E18" s="5" t="inlineStr">
        <is>
          <t>9.500,00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=HYPERLINK("https://leilaoonline.net/index.php/lote/detalhe/324434", "012")</f>
      </c>
      <c r="B19" s="4" t="s">
        <f>=HYPERLINK("https://leilaoonline.net/index.php/lote/detalhe/324434", "ADUBADEIRA AGRÍCOLA JACTO TELLUS 10000 NPK C/ GPS; ANO 2021")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65.000,00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=HYPERLINK("https://leilaoonline.net/index.php/lote/detalhe/324438", "013")</f>
      </c>
      <c r="B20" s="4" t="s">
        <f>=HYPERLINK("https://leilaoonline.net/index.php/lote/detalhe/324438", "BAÚ DE ALUMÍNIO PARA TRANSPORTE DE PINTINHO; 8M DE COMPRIMENTO X 2,50M DE ALTURA; C/ VENTILADOR")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5.500,00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=HYPERLINK("https://leilaoonline.net/index.php/lote/detalhe/324448", "014")</f>
      </c>
      <c r="B21" s="4" t="s">
        <f>=HYPERLINK("https://leilaoonline.net/index.php/lote/detalhe/324448", "MOTOR MWM 229; C/ BOMBA HE4 C/ SUCÇÃO")</f>
      </c>
      <c r="C21" s="4" t="inlineStr">
        <is>
          <t>Não vendido</t>
        </is>
      </c>
      <c r="D21" s="4" t="inlineStr">
        <is>
          <t>20</t>
        </is>
      </c>
      <c r="E21" s="5" t="inlineStr">
        <is>
          <t>31.750,00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=HYPERLINK("https://leilaoonline.net/index.php/lote/detalhe/324430", "015")</f>
      </c>
      <c r="B22" s="4" t="s">
        <f>=HYPERLINK("https://leilaoonline.net/index.php/lote/detalhe/324430", "TANQUE DE ÁGUA CAP. 15.000L; ANO 2022; MARCA UNIÃO")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=HYPERLINK("https://leilaoonline.net/index.php/lote/detalhe/324426", "016")</f>
      </c>
      <c r="B23" s="4" t="s">
        <f>=HYPERLINK("https://leilaoonline.net/index.php/lote/detalhe/324426", "ASA DELTA PARA GUINCHO 3/4")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3.500,00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=HYPERLINK("https://leilaoonline.net/index.php/lote/detalhe/325564", "017")</f>
      </c>
      <c r="B24" s="4" t="s">
        <f>=HYPERLINK("https://leilaoonline.net/index.php/lote/detalhe/325564", "MOTONIVELADORA CATERPILLAR 120H; ANO 2004; CABINE FECHADA; ESCARIFICADOR TRASEIRO - NÃO FUNCIONA")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=HYPERLINK("https://leilaoonline.net/index.php/lote/detalhe/325565", "018")</f>
      </c>
      <c r="B25" s="4" t="s">
        <f>=HYPERLINK("https://leilaoonline.net/index.php/lote/detalhe/325565", "MOTONIVELADORA CATERPILLAR 120H; ANO 2001; CABINE ABERTA; ESCARIFICADOR DIANTEIRO - NÃO FUNCIONA")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=HYPERLINK("https://leilaoonline.net/index.php/lote/detalhe/325566", "019")</f>
      </c>
      <c r="B26" s="4" t="s">
        <f>=HYPERLINK("https://leilaoonline.net/index.php/lote/detalhe/325566", "MOTONIVELADORA CATERPILLAR 120H; ANO 2004 - NÃO FUNCIONA")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=HYPERLINK("https://leilaoonline.net/index.php/lote/detalhe/324418", "020")</f>
      </c>
      <c r="B27" s="4" t="s">
        <f>=HYPERLINK("https://leilaoonline.net/index.php/lote/detalhe/324418", "CAMINHÃO PIPA M. BENZ/LK 1513; 1980/1980; COR AMARELA; COMB. DIESEL; C/ 2 EIXOS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=HYPERLINK("https://leilaoonline.net/index.php/lote/detalhe/324421", "021")</f>
      </c>
      <c r="B28" s="4" t="s">
        <f>=HYPERLINK("https://leilaoonline.net/index.php/lote/detalhe/324421", "veja o vídeo!! CAMINHÃO GM/CHEVROLET C40; ANO 1990; COR BRANCA; COMB. DIESEL - FUNCIONANDO")</f>
      </c>
      <c r="C28" s="4" t="inlineStr">
        <is>
          <t>Não vendido</t>
        </is>
      </c>
      <c r="D28" s="4" t="inlineStr">
        <is>
          <t>6</t>
        </is>
      </c>
      <c r="E28" s="5" t="inlineStr">
        <is>
          <t>31.250,00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=HYPERLINK("https://leilaoonline.net/index.php/lote/detalhe/324425", "022")</f>
      </c>
      <c r="B29" s="4" t="s">
        <f>=HYPERLINK("https://leilaoonline.net/index.php/lote/detalhe/324425", "CAMINHÃO FORD/F4000; ANO 1977/1977; COR AZUL; COMB. DIESEL; C/ PRANCHA - FUNCIONANDO")</f>
      </c>
      <c r="C29" s="4" t="inlineStr">
        <is>
          <t>Não vendido</t>
        </is>
      </c>
      <c r="D29" s="4" t="inlineStr">
        <is>
          <t>18</t>
        </is>
      </c>
      <c r="E29" s="5" t="inlineStr">
        <is>
          <t>41.250,00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=HYPERLINK("https://leilaoonline.net/index.php/lote/detalhe/324428", "023")</f>
      </c>
      <c r="B30" s="4" t="s">
        <f>=HYPERLINK("https://leilaoonline.net/index.php/lote/detalhe/324428", "CAMINHÃO I/JMC N900 CONVAY; 2011/2011; BRANCA; DIESEL - FUNCIONANDO")</f>
      </c>
      <c r="C30" s="4" t="inlineStr">
        <is>
          <t>Não vendido</t>
        </is>
      </c>
      <c r="D30" s="4" t="inlineStr">
        <is>
          <t>17</t>
        </is>
      </c>
      <c r="E30" s="5" t="inlineStr">
        <is>
          <t>61.250,00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=HYPERLINK("https://leilaoonline.net/index.php/lote/detalhe/324427", "026")</f>
      </c>
      <c r="B31" s="4" t="s">
        <f>=HYPERLINK("https://leilaoonline.net/index.php/lote/detalhe/324427", "veja o vídeo!! I/TOYOTA HILUX CD4X2 SR; 2013/2013; PRETA; ALCO./GASOL. - FUNCIONANDO")</f>
      </c>
      <c r="C31" s="4" t="inlineStr">
        <is>
          <t>Não vendido</t>
        </is>
      </c>
      <c r="D31" s="4" t="inlineStr">
        <is>
          <t>20</t>
        </is>
      </c>
      <c r="E31" s="5" t="inlineStr">
        <is>
          <t>58.750,00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=HYPERLINK("https://leilaoonline.net/index.php/lote/detalhe/324439", "050")</f>
      </c>
      <c r="B32" s="4" t="s">
        <f>=HYPERLINK("https://leilaoonline.net/index.php/lote/detalhe/324439", "veja o vídeo!! LOTE C/ 3 PNEUS AGRÍCOLAS - MAIS INFORMAÇÕES ESTÃO NAS ESPECIFICAÇÕES DO LOTE")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=HYPERLINK("https://leilaoonline.net/index.php/lote/detalhe/324441", "140")</f>
      </c>
      <c r="B33" s="4" t="s">
        <f>=HYPERLINK("https://leilaoonline.net/index.php/lote/detalhe/324441", "LOTE C/ 02 PORTÕES; SENDO 01 PORTÃO AUTOMÁTICO C/ MOTOR E 01 PORTÃO DE CORRER - DESMONTADOS, MEDIDAS APROX. NA FOTO")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=HYPERLINK("https://leilaoonline.net/index.php/lote/detalhe/324443", "141")</f>
      </c>
      <c r="B34" s="4" t="s">
        <f>=HYPERLINK("https://leilaoonline.net/index.php/lote/detalhe/324443", "PORTA DE VIDRO; MEDIDAS: 3,55M X 2.20M - DESMONTADO")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2.600,00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=HYPERLINK("https://leilaoonline.net/index.php/lote/detalhe/324442", "142")</f>
      </c>
      <c r="B35" s="4" t="s">
        <f>=HYPERLINK("https://leilaoonline.net/index.php/lote/detalhe/324442", "PAINEL; MEDIDAS: 2M DE ALTURA X 3.95M DE COMPRIMENTO X 31CM DE PROFUNDIDADE")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300,00</t>
        </is>
      </c>
      <c r="F35" s="4" t="inlineStr">
        <is>
          <t>1.00</t>
        </is>
      </c>
    </row>
    <row collapsed="false" customFormat="false" customHeight="false" hidden="false" ht="12.1" outlineLevel="0" r="36">
      <c r="A36" s="5" t="s">
        <f>=HYPERLINK("https://leilaoonline.net/index.php/lote/detalhe/324440", "145")</f>
      </c>
      <c r="B36" s="4" t="s">
        <f>=HYPERLINK("https://leilaoonline.net/index.php/lote/detalhe/324440", "veja o vídeo!! COMPRESSOR DE AR STORM 10/100 300 10 PÉS 2HP 100 LITROS 110/220V MONOFÁSICO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=HYPERLINK("https://leilaoonline.net/index.php/lote/detalhe/324445", "150")</f>
      </c>
      <c r="B37" s="4" t="s">
        <f>=HYPERLINK("https://leilaoonline.net/index.php/lote/detalhe/324445", "LOTE C/ 01 LAVADORA DE ALTA PRESSÃO E MANGUEIRA")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=HYPERLINK("https://leilaoonline.net/index.php/lote/detalhe/324446", "151")</f>
      </c>
      <c r="B38" s="4" t="s">
        <f>=HYPERLINK("https://leilaoonline.net/index.php/lote/detalhe/324446", "LAVADORA DE ALTA PRESSÃO ELECTROLUX MODELO EWS30")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=HYPERLINK("https://leilaoonline.net/index.php/lote/detalhe/324447", "152")</f>
      </c>
      <c r="B39" s="4" t="s">
        <f>=HYPERLINK("https://leilaoonline.net/index.php/lote/detalhe/324447", "LOTE COM 2 CILINDROS DE GÁS GNV E OUTROS")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250,00</t>
        </is>
      </c>
      <c r="F39" s="4" t="inlineStr">
        <is>
          <t>1.00</t>
        </is>
      </c>
    </row>
    <row collapsed="false" customFormat="false" customHeight="false" hidden="false" ht="12.1" outlineLevel="0" r="40">
      <c r="A40" s="5" t="s">
        <f>=HYPERLINK("https://leilaoonline.net/index.php/lote/detalhe/324444", "155")</f>
      </c>
      <c r="B40" s="4" t="s">
        <f>=HYPERLINK("https://leilaoonline.net/index.php/lote/detalhe/324444", "GERADOR")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1.00</t>
        </is>
      </c>
    </row>
    <row collapsed="false" customFormat="false" customHeight="false" hidden="false" ht="12.1" outlineLevel="0" r="41">
      <c r="A41" s="5" t="s">
        <f>=HYPERLINK("https://leilaoonline.net/index.php/lote/detalhe/324451", "160")</f>
      </c>
      <c r="B41" s="4" t="s">
        <f>=HYPERLINK("https://leilaoonline.net/index.php/lote/detalhe/324451", "LOTE C/ 4 JOGOS DE BANCO")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=HYPERLINK("https://leilaoonline.net/index.php/lote/detalhe/324460", "165")</f>
      </c>
      <c r="B42" s="4" t="s">
        <f>=HYPERLINK("https://leilaoonline.net/index.php/lote/detalhe/324460", "JOGO DE 05 RODAS DE FERRO COM PNEUS ARO 13")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=HYPERLINK("https://leilaoonline.net/index.php/lote/detalhe/324456", "166")</f>
      </c>
      <c r="B43" s="4" t="s">
        <f>=HYPERLINK("https://leilaoonline.net/index.php/lote/detalhe/324456", "JOGO DE 05 RODAS DE FERRO ARO 14; DUAS RODAS COM PNEUS")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=HYPERLINK("https://leilaoonline.net/index.php/lote/detalhe/324462", "167")</f>
      </c>
      <c r="B44" s="4" t="s">
        <f>=HYPERLINK("https://leilaoonline.net/index.php/lote/detalhe/324462", "JOGO DE RODAS DE FERRO COM PNEUS 205/70 ARO 15")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=HYPERLINK("https://leilaoonline.net/index.php/lote/detalhe/324461", "168")</f>
      </c>
      <c r="B45" s="4" t="s">
        <f>=HYPERLINK("https://leilaoonline.net/index.php/lote/detalhe/324461", "JOGO DE RODAS DE FERRO COM ARO 15 MAIS 02 RODAS DE FERRO MEDIDAS DIVERSAS")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=HYPERLINK("https://leilaoonline.net/index.php/lote/detalhe/324454", "169")</f>
      </c>
      <c r="B46" s="4" t="s">
        <f>=HYPERLINK("https://leilaoonline.net/index.php/lote/detalhe/324454", "JOGO DE RODA C/ PNEUS DE S10; MARCA MONACO; MEDIDAS: 205/70R1594P")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=HYPERLINK("https://leilaoonline.net/index.php/lote/detalhe/324455", "170")</f>
      </c>
      <c r="B47" s="4" t="s">
        <f>=HYPERLINK("https://leilaoonline.net/index.php/lote/detalhe/324455", "RODA DE S10 ARO 16")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=HYPERLINK("https://leilaoonline.net/index.php/lote/detalhe/324459", "175")</f>
      </c>
      <c r="B48" s="4" t="s">
        <f>=HYPERLINK("https://leilaoonline.net/index.php/lote/detalhe/324459", "CONVERSOR DE TORQUE CÂMBIO AUTOMÁTICO FIAT TORO 1.8 FLEX 2020")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1.00</t>
        </is>
      </c>
    </row>
    <row collapsed="false" customFormat="false" customHeight="false" hidden="false" ht="12.1" outlineLevel="0" r="49">
      <c r="A49" s="5" t="s">
        <f>=HYPERLINK("https://leilaoonline.net/index.php/lote/detalhe/324457", "176")</f>
      </c>
      <c r="B49" s="4" t="s">
        <f>=HYPERLINK("https://leilaoonline.net/index.php/lote/detalhe/324457", "CAIXA CÂMBIO AUTOMÁTICO SEM MIOLO - FIAT TORO 1.8 FLEX 2020")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350,00</t>
        </is>
      </c>
      <c r="F49" s="4" t="inlineStr">
        <is>
          <t>1.00</t>
        </is>
      </c>
    </row>
    <row collapsed="false" customFormat="false" customHeight="false" hidden="false" ht="12.1" outlineLevel="0" r="50">
      <c r="A50" s="5" t="s">
        <f>=HYPERLINK("https://leilaoonline.net/index.php/lote/detalhe/324458", "177")</f>
      </c>
      <c r="B50" s="4" t="s">
        <f>=HYPERLINK("https://leilaoonline.net/index.php/lote/detalhe/324458", "MOTOR PARCIAL ETIOS - COM NUMERAÇÃO")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1.150,00</t>
        </is>
      </c>
      <c r="F50" s="4" t="inlineStr">
        <is>
          <t>1.00</t>
        </is>
      </c>
    </row>
    <row collapsed="false" customFormat="false" customHeight="false" hidden="false" ht="12.1" outlineLevel="0" r="51">
      <c r="A51" s="5" t="s">
        <f>=HYPERLINK("https://leilaoonline.net/index.php/lote/detalhe/324463", "178")</f>
      </c>
      <c r="B51" s="4" t="s">
        <f>=HYPERLINK("https://leilaoonline.net/index.php/lote/detalhe/324463", "BLOCO DE MOTOR DUCATO DIESEL - COM NUMERAÇÃO")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2.500,00</t>
        </is>
      </c>
      <c r="F51" s="4" t="inlineStr">
        <is>
          <t>1.00</t>
        </is>
      </c>
    </row>
    <row collapsed="false" customFormat="false" customHeight="false" hidden="false" ht="12.1" outlineLevel="0" r="52">
      <c r="A52" s="5" t="s">
        <f>=HYPERLINK("https://leilaoonline.net/index.php/lote/detalhe/324452", "180")</f>
      </c>
      <c r="B52" s="4" t="s">
        <f>=HYPERLINK("https://leilaoonline.net/index.php/lote/detalhe/324452", "ENGATE")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100,00</t>
        </is>
      </c>
      <c r="F52" s="4" t="inlineStr">
        <is>
          <t>1.00</t>
        </is>
      </c>
    </row>
    <row collapsed="false" customFormat="false" customHeight="false" hidden="false" ht="12.1" outlineLevel="0" r="53">
      <c r="A53" s="5" t="s">
        <f>=HYPERLINK("https://leilaoonline.net/index.php/lote/detalhe/324453", "181")</f>
      </c>
      <c r="B53" s="4" t="s">
        <f>=HYPERLINK("https://leilaoonline.net/index.php/lote/detalhe/324453", "ENGATE")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100,00</t>
        </is>
      </c>
      <c r="F53" s="4" t="inlineStr">
        <is>
          <t>1.00</t>
        </is>
      </c>
    </row>
    <row collapsed="false" customFormat="false" customHeight="false" hidden="false" ht="12.1" outlineLevel="0" r="54">
      <c r="A54" s="5" t="s">
        <f>=HYPERLINK("https://leilaoonline.net/index.php/lote/detalhe/324468", "182")</f>
      </c>
      <c r="B54" s="4" t="s">
        <f>=HYPERLINK("https://leilaoonline.net/index.php/lote/detalhe/324468", "ENGATE")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100,00</t>
        </is>
      </c>
      <c r="F54" s="4" t="inlineStr">
        <is>
          <t>1.00</t>
        </is>
      </c>
    </row>
    <row collapsed="false" customFormat="false" customHeight="false" hidden="false" ht="12.1" outlineLevel="0" r="55">
      <c r="A55" s="5" t="s">
        <f>=HYPERLINK("https://leilaoonline.net/index.php/lote/detalhe/324465", "183")</f>
      </c>
      <c r="B55" s="4" t="s">
        <f>=HYPERLINK("https://leilaoonline.net/index.php/lote/detalhe/324465", "ENGATE")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100,00</t>
        </is>
      </c>
      <c r="F55" s="4" t="inlineStr">
        <is>
          <t>1.00</t>
        </is>
      </c>
    </row>
    <row collapsed="false" customFormat="false" customHeight="false" hidden="false" ht="12.1" outlineLevel="0" r="56">
      <c r="A56" s="5" t="s">
        <f>=HYPERLINK("https://leilaoonline.net/index.php/lote/detalhe/324464", "184")</f>
      </c>
      <c r="B56" s="4" t="s">
        <f>=HYPERLINK("https://leilaoonline.net/index.php/lote/detalhe/324464", "ENGATE")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100,00</t>
        </is>
      </c>
      <c r="F56" s="4" t="inlineStr">
        <is>
          <t>1.00</t>
        </is>
      </c>
    </row>
    <row collapsed="false" customFormat="false" customHeight="false" hidden="false" ht="12.1" outlineLevel="0" r="57">
      <c r="A57" s="5" t="s">
        <f>=HYPERLINK("https://leilaoonline.net/index.php/lote/detalhe/324467", "190")</f>
      </c>
      <c r="B57" s="4" t="s">
        <f>=HYPERLINK("https://leilaoonline.net/index.php/lote/detalhe/324467", "LOTE C/ 4 ARMÁRIOS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50,00</t>
        </is>
      </c>
      <c r="F57" s="4" t="inlineStr">
        <is>
          <t>1.00</t>
        </is>
      </c>
    </row>
    <row collapsed="false" customFormat="false" customHeight="false" hidden="false" ht="12.1" outlineLevel="0" r="58">
      <c r="A58" s="5" t="s">
        <f>=HYPERLINK("https://leilaoonline.net/index.php/lote/detalhe/324466", "191")</f>
      </c>
      <c r="B58" s="4" t="s">
        <f>=HYPERLINK("https://leilaoonline.net/index.php/lote/detalhe/324466", "LOTE COM 13 PALETES")</f>
      </c>
      <c r="C58" s="4" t="inlineStr">
        <is>
          <t>Vendido</t>
        </is>
      </c>
      <c r="D58" s="4" t="inlineStr">
        <is>
          <t>1</t>
        </is>
      </c>
      <c r="E58" s="5" t="inlineStr">
        <is>
          <t>30,00</t>
        </is>
      </c>
      <c r="F58" s="4" t="inlineStr">
        <is>
          <t>1.00</t>
        </is>
      </c>
    </row>
    <row collapsed="false" customFormat="false" customHeight="false" hidden="false" ht="12.1" outlineLevel="0" r="59">
      <c r="A59" s="5" t="s">
        <f>=HYPERLINK("https://leilaoonline.net/index.php/lote/detalhe/324469", "195")</f>
      </c>
      <c r="B59" s="4" t="s">
        <f>=HYPERLINK("https://leilaoonline.net/index.php/lote/detalhe/324469", "LOTE COM 2 CALHAS DE COZINHA EM INÓX")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=HYPERLINK("https://leilaoonline.net/index.php/lote/detalhe/325421", "2002")</f>
      </c>
      <c r="B60" s="4" t="s">
        <f>=HYPERLINK("https://leilaoonline.net/index.php/lote/detalhe/325421", "MOTONIVELADORA PATROL; MARCA CATERPILLAR; MODELO 120 B - FUNCIONANDO")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30.000,00</t>
        </is>
      </c>
      <c r="F60" s="4" t="inlineStr">
        <is>
          <t>1250.00</t>
        </is>
      </c>
    </row>
    <row collapsed="false" customFormat="false" customHeight="false" hidden="false" ht="12.1" outlineLevel="0" r="61">
      <c r="A61" s="5" t="s">
        <f>=HYPERLINK("https://leilaoonline.net/index.php/lote/detalhe/325422", "2004")</f>
      </c>
      <c r="B61" s="4" t="s">
        <f>=HYPERLINK("https://leilaoonline.net/index.php/lote/detalhe/325422", "VIBRO ACABADORA DE ASFALTO; MARCA BARBER GREENE; À DIESEL - FUNCIONANDO, HIDRÁULICOS PARA TRANSPORTE")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25.000,00</t>
        </is>
      </c>
      <c r="F61" s="4" t="inlineStr">
        <is>
          <t>1750.00</t>
        </is>
      </c>
    </row>
    <row collapsed="false" customFormat="false" customHeight="false" hidden="false" ht="12.1" outlineLevel="0" r="62">
      <c r="A62" s="5" t="s">
        <f>=HYPERLINK("https://leilaoonline.net/index.php/lote/detalhe/325423", "2005")</f>
      </c>
      <c r="B62" s="4" t="s">
        <f>=HYPERLINK("https://leilaoonline.net/index.php/lote/detalhe/325423", "CAÇAMBA DO CAMINHÃO TOCO BASCULANTE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=HYPERLINK("https://leilaoonline.net/index.php/lote/detalhe/325424", "2008")</f>
      </c>
      <c r="B63" s="4" t="s">
        <f>=HYPERLINK("https://leilaoonline.net/index.php/lote/detalhe/325424", "02 SPRED - DISTRIBUIDOR DE AGREGADOS; MARCA CMV")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=HYPERLINK("https://leilaoonline.net/index.php/lote/detalhe/325425", "2009")</f>
      </c>
      <c r="B64" s="4" t="s">
        <f>=HYPERLINK("https://leilaoonline.net/index.php/lote/detalhe/325425", "MOTOR CAMINHÃO CHEVROLET; MARCA PERKINS; MODELO 6357; Á DIESEL; 6 CILINDROS")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=HYPERLINK("https://leilaoonline.net/index.php/lote/detalhe/325426", "2010")</f>
      </c>
      <c r="B65" s="4" t="s">
        <f>=HYPERLINK("https://leilaoonline.net/index.php/lote/detalhe/325426", "LOTE COM APROX. 44 PNEUS DE VÁRIAS MEDIDAS, APROX. 50 PEÇAS DE PROTETORES E CÂMARA DE AR - USADOS")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=HYPERLINK("https://leilaoonline.net/index.php/lote/detalhe/325427", "2011")</f>
      </c>
      <c r="B66" s="4" t="s">
        <f>=HYPERLINK("https://leilaoonline.net/index.php/lote/detalhe/325427", "LOTE COM 13 FEIXES DE MOLAS DE CAMINHÃO - DIVERSOS MODELOS")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=HYPERLINK("https://leilaoonline.net/index.php/lote/detalhe/325428", "2012")</f>
      </c>
      <c r="B67" s="4" t="s">
        <f>=HYPERLINK("https://leilaoonline.net/index.php/lote/detalhe/325428", "LOTE COM MOTORES ELÉTRICOS HP DIVERSOS")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=HYPERLINK("https://leilaoonline.net/index.php/lote/detalhe/325433", "2013")</f>
      </c>
      <c r="B68" s="4" t="s">
        <f>=HYPERLINK("https://leilaoonline.net/index.php/lote/detalhe/325433", "LOTE COM 04 UNIDADES DE BOMBAS D'ÁGUA - DIVERSOS MODELOS")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=HYPERLINK("https://leilaoonline.net/index.php/lote/detalhe/325434", "2014")</f>
      </c>
      <c r="B69" s="4" t="s">
        <f>=HYPERLINK("https://leilaoonline.net/index.php/lote/detalhe/325434", "LOTE COM 11 UNIDADES DE PONTA DE EIXO - CAMINHÃO")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=HYPERLINK("https://leilaoonline.net/index.php/lote/detalhe/325435", "2015")</f>
      </c>
      <c r="B70" s="4" t="s">
        <f>=HYPERLINK("https://leilaoonline.net/index.php/lote/detalhe/325435", "LOTE COM PEÇAS DIVERSAS")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=HYPERLINK("https://leilaoonline.net/index.php/lote/detalhe/325436", "2016")</f>
      </c>
      <c r="B71" s="4" t="s">
        <f>=HYPERLINK("https://leilaoonline.net/index.php/lote/detalhe/325436", "LOTE COM 14 BOMBAS HIDRÁULICAS E 03 VÁLVULAS - NOVAS - DIVERSOS MODELOS E APLICAÇÕES")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=HYPERLINK("https://leilaoonline.net/index.php/lote/detalhe/325437", "2017")</f>
      </c>
      <c r="B72" s="4" t="s">
        <f>=HYPERLINK("https://leilaoonline.net/index.php/lote/detalhe/325437", "LOTE COM 6 UNIDADES DE CAIXA SECA - MOTORES DIVERSOS")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=HYPERLINK("https://leilaoonline.net/index.php/lote/detalhe/325438", "2018")</f>
      </c>
      <c r="B73" s="4" t="s">
        <f>=HYPERLINK("https://leilaoonline.net/index.php/lote/detalhe/325438", "LOTE COM CAIXAS DE CÂMBIO CLARK")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=HYPERLINK("https://leilaoonline.net/index.php/lote/detalhe/325439", "2019")</f>
      </c>
      <c r="B74" s="4" t="s">
        <f>=HYPERLINK("https://leilaoonline.net/index.php/lote/detalhe/325439", "LOTE COM 5 UNIDADES DE CARCAÇAS DE CÂMBIO CLARK")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=HYPERLINK("https://leilaoonline.net/index.php/lote/detalhe/325440", "2020")</f>
      </c>
      <c r="B75" s="4" t="s">
        <f>=HYPERLINK("https://leilaoonline.net/index.php/lote/detalhe/325440", "LOTE COM RADIADORES DIVERSOS USADOS")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=HYPERLINK("https://leilaoonline.net/index.php/lote/detalhe/325441", "2021")</f>
      </c>
      <c r="B76" s="4" t="s">
        <f>=HYPERLINK("https://leilaoonline.net/index.php/lote/detalhe/325441", "LOTE COM PEÇAS USADAS VIBRO ACABADORA BARBER")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=HYPERLINK("https://leilaoonline.net/index.php/lote/detalhe/325442", "2022")</f>
      </c>
      <c r="B77" s="4" t="s">
        <f>=HYPERLINK("https://leilaoonline.net/index.php/lote/detalhe/325442", "LOTE COM 14 PEÇAS DIVERSAS - ESCAVADEIRA CATERPILLAR - ARTICULAÇÃO")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=HYPERLINK("https://leilaoonline.net/index.php/lote/detalhe/325443", "2023")</f>
      </c>
      <c r="B78" s="4" t="s">
        <f>=HYPERLINK("https://leilaoonline.net/index.php/lote/detalhe/325443", "LOTE COM PEÇAS DIVERSAS DE PÁ CARREGADEIRA 930")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=HYPERLINK("https://leilaoonline.net/index.php/lote/detalhe/325444", "2024")</f>
      </c>
      <c r="B79" s="4" t="s">
        <f>=HYPERLINK("https://leilaoonline.net/index.php/lote/detalhe/325444", "LOTE DE PEÇAS DIVERSAS DE ESCAVADEIRA")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=HYPERLINK("https://leilaoonline.net/index.php/lote/detalhe/325445", "2025")</f>
      </c>
      <c r="B80" s="4" t="s">
        <f>=HYPERLINK("https://leilaoonline.net/index.php/lote/detalhe/325445", "LOTE COM PEÇAS DIVERSAS DE MOTONIVELADORA")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=HYPERLINK("https://leilaoonline.net/index.php/lote/detalhe/325446", "2026")</f>
      </c>
      <c r="B81" s="4" t="s">
        <f>=HYPERLINK("https://leilaoonline.net/index.php/lote/detalhe/325446", "LOTE COM PEÇAS DIVERSAS - CAMINHÃO E MÁQUINA")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=HYPERLINK("https://leilaoonline.net/index.php/lote/detalhe/325447", "2027")</f>
      </c>
      <c r="B82" s="4" t="s">
        <f>=HYPERLINK("https://leilaoonline.net/index.php/lote/detalhe/325447", "LOTE COM PEÇAS ELÉTRICAS DE CARRO E CAMINHÃO")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=HYPERLINK("https://leilaoonline.net/index.php/lote/detalhe/325479", "2028")</f>
      </c>
      <c r="B83" s="4" t="s">
        <f>=HYPERLINK("https://leilaoonline.net/index.php/lote/detalhe/325479", "ROLO DE PNEU; MARCA TEMA TERRA; MODELO TEMA SP8000; ANO 1980 - FUNCIONANDO")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30.000,00</t>
        </is>
      </c>
      <c r="F83" s="4" t="inlineStr">
        <is>
          <t>1250.00</t>
        </is>
      </c>
    </row>
    <row collapsed="false" customFormat="false" customHeight="false" hidden="false" ht="12.1" outlineLevel="0" r="84">
      <c r="A84" s="5" t="s">
        <f>=HYPERLINK("https://leilaoonline.net/index.php/lote/detalhe/325480", "2029")</f>
      </c>
      <c r="B84" s="4" t="s">
        <f>=HYPERLINK("https://leilaoonline.net/index.php/lote/detalhe/325480", "LOTE COM PEÇAS HIDRÁULICAS PARA CAMINHÕES")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=HYPERLINK("https://leilaoonline.net/index.php/lote/detalhe/325481", "2030")</f>
      </c>
      <c r="B85" s="4" t="s">
        <f>=HYPERLINK("https://leilaoonline.net/index.php/lote/detalhe/325481", "LOTE COM 01 UNIDADE SILENCIOSO MOTOR ESCAVADEIRA 320D")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=HYPERLINK("https://leilaoonline.net/index.php/lote/detalhe/325482", "2032")</f>
      </c>
      <c r="B86" s="4" t="s">
        <f>=HYPERLINK("https://leilaoonline.net/index.php/lote/detalhe/325482", "MÁQUINA DE SOLDA MODELO PICCOLO")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=HYPERLINK("https://leilaoonline.net/index.php/lote/detalhe/325483", "2033")</f>
      </c>
      <c r="B87" s="4" t="s">
        <f>=HYPERLINK("https://leilaoonline.net/index.php/lote/detalhe/325483", "LOTE COM RODAS DIVERSAS DE MÁQUINAS E CAMINHÕES")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=HYPERLINK("https://leilaoonline.net/index.php/lote/detalhe/325484", "2034")</f>
      </c>
      <c r="B88" s="4" t="s">
        <f>=HYPERLINK("https://leilaoonline.net/index.php/lote/detalhe/325484", "TEODOLITO ANTIGO")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=HYPERLINK("https://leilaoonline.net/index.php/lote/detalhe/325485", "2035")</f>
      </c>
      <c r="B89" s="4" t="s">
        <f>=HYPERLINK("https://leilaoonline.net/index.php/lote/detalhe/325485", "LOTE COM 05 UNIDADES DE TURBINAS; MOTOR DE MERCEDES BENZ - COM AVARIAS")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=HYPERLINK("https://leilaoonline.net/index.php/lote/detalhe/325486", "2036")</f>
      </c>
      <c r="B90" s="4" t="s">
        <f>=HYPERLINK("https://leilaoonline.net/index.php/lote/detalhe/325486", "LOTE COM DIVERSAS CONEXÕES DE FERRO FUNDIDO E HIDRANTES")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=HYPERLINK("https://leilaoonline.net/index.php/lote/detalhe/325487", "2037")</f>
      </c>
      <c r="B91" s="4" t="s">
        <f>=HYPERLINK("https://leilaoonline.net/index.php/lote/detalhe/325487", "LOTE COM DIVERSAS CONEXÕES DE PVC")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=HYPERLINK("https://leilaoonline.net/index.php/lote/detalhe/325488", "2038")</f>
      </c>
      <c r="B92" s="4" t="s">
        <f>=HYPERLINK("https://leilaoonline.net/index.php/lote/detalhe/325488", "LOTE COM 10 UNIDADES DE CANOS DE DIVERSAS MEDIDAS E MODELOS DA PÁ CARREGADEIRA E ESCAVADEIRA")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=HYPERLINK("https://leilaoonline.net/index.php/lote/detalhe/325489", "2039")</f>
      </c>
      <c r="B93" s="4" t="s">
        <f>=HYPERLINK("https://leilaoonline.net/index.php/lote/detalhe/325489", "CONJUNTO DE BANCADAS DE AUTO ELÉTRICO PARA TESTE DE MOTOR DE PARTIDA E ALTERNADOR")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1.000,00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=HYPERLINK("https://leilaoonline.net/index.php/lote/detalhe/325490", "2040")</f>
      </c>
      <c r="B94" s="4" t="s">
        <f>=HYPERLINK("https://leilaoonline.net/index.php/lote/detalhe/325490", "LOTE COM 03 UNIDADES DE DENTE DA ESCAVADEIRA 01 DE RETRO ESCAVADEIRA E 01 DE PATROL")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=HYPERLINK("https://leilaoonline.net/index.php/lote/detalhe/325491", "2041")</f>
      </c>
      <c r="B95" s="4" t="s">
        <f>=HYPERLINK("https://leilaoonline.net/index.php/lote/detalhe/325491", "LOTE COM 12 UNIDADES DE EIXO CARDAN, PONTA DE CARDAN E FLANGE")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=HYPERLINK("https://leilaoonline.net/index.php/lote/detalhe/325492", "2042")</f>
      </c>
      <c r="B96" s="4" t="s">
        <f>=HYPERLINK("https://leilaoonline.net/index.php/lote/detalhe/325492", "LOTE COM 07 UNIDADES DE EIXOS E VIRABREQUIM DE DIVERSOS MODELOS E 01 UNIDADE DE EIXO COMANDO MOTOR MERCEDES")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=HYPERLINK("https://leilaoonline.net/index.php/lote/detalhe/325462", "2043")</f>
      </c>
      <c r="B97" s="4" t="s">
        <f>=HYPERLINK("https://leilaoonline.net/index.php/lote/detalhe/325462", "LOTE COM FORMA DE GUIA E SARGETAS PARA MÁQUINA EXTRUSORA")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=HYPERLINK("https://leilaoonline.net/index.php/lote/detalhe/325463", "2044")</f>
      </c>
      <c r="B98" s="4" t="s">
        <f>=HYPERLINK("https://leilaoonline.net/index.php/lote/detalhe/325463", "LOTE COM 34 UNIDADES DE FILTROS HIDRÁULICOS, FILTROS DIESEL, FILTRO LUBRIFICANTE E FILTRO DE AR")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=HYPERLINK("https://leilaoonline.net/index.php/lote/detalhe/325464", "2045")</f>
      </c>
      <c r="B99" s="4" t="s">
        <f>=HYPERLINK("https://leilaoonline.net/index.php/lote/detalhe/325464", "LOTE COM 60 UNIDADES LONAS DE FREIOS DIVERSOS MODELO E 09 UNIDADES DE  PATINHO DE FREIO")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=HYPERLINK("https://leilaoonline.net/index.php/lote/detalhe/325465", "2046")</f>
      </c>
      <c r="B100" s="4" t="s">
        <f>=HYPERLINK("https://leilaoonline.net/index.php/lote/detalhe/325465", "LOTE COM 01 CAIXA DE FILTRO DE AR DO CAMINHÃO VOLVO 360")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=HYPERLINK("https://leilaoonline.net/index.php/lote/detalhe/325466", "2047")</f>
      </c>
      <c r="B101" s="4" t="s">
        <f>=HYPERLINK("https://leilaoonline.net/index.php/lote/detalhe/325466", "LOTE COM DIVERSOS TAMANHOS DE MANGUEIRAS E CANOS")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250,00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=HYPERLINK("https://leilaoonline.net/index.php/lote/detalhe/325467", "2049")</f>
      </c>
      <c r="B102" s="4" t="s">
        <f>=HYPERLINK("https://leilaoonline.net/index.php/lote/detalhe/325467", "REGISTRO DE ÁGUA PARA REDE")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=HYPERLINK("https://leilaoonline.net/index.php/lote/detalhe/325468", "2050")</f>
      </c>
      <c r="B103" s="4" t="s">
        <f>=HYPERLINK("https://leilaoonline.net/index.php/lote/detalhe/325468", "LOTE COM 4 ÁRMARIOS DE AÇO PARA ARQUIVO")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=HYPERLINK("https://leilaoonline.net/index.php/lote/detalhe/325469", "2051")</f>
      </c>
      <c r="B104" s="4" t="s">
        <f>=HYPERLINK("https://leilaoonline.net/index.php/lote/detalhe/325469", "LOTE COM DIVERSOS MODELOS E MEDIDAS DE CABOS DE AÇO")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250,00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=HYPERLINK("https://leilaoonline.net/index.php/lote/detalhe/325470", "2052")</f>
      </c>
      <c r="B105" s="4" t="s">
        <f>=HYPERLINK("https://leilaoonline.net/index.php/lote/detalhe/325470", "LOTE COM MATERIAIS E PEÇAS DIVERSAS")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=HYPERLINK("https://leilaoonline.net/index.php/lote/detalhe/325471", "2054")</f>
      </c>
      <c r="B106" s="4" t="s">
        <f>=HYPERLINK("https://leilaoonline.net/index.php/lote/detalhe/325471", "LOTE COM SUPORTE PARA EXTINTORES")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250,00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=HYPERLINK("https://leilaoonline.net/index.php/lote/detalhe/325472", "2055")</f>
      </c>
      <c r="B107" s="4" t="s">
        <f>=HYPERLINK("https://leilaoonline.net/index.php/lote/detalhe/325472", "LOTE COM BELICHES DE FERRO PARA ALOJAMENTO")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=HYPERLINK("https://leilaoonline.net/index.php/lote/detalhe/325493", "2056")</f>
      </c>
      <c r="B108" s="4" t="s">
        <f>=HYPERLINK("https://leilaoonline.net/index.php/lote/detalhe/325493", "LOTE COM 05 UNIDADES DE CAIXA DE FERRAMENTAS - USADAS")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500,00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=HYPERLINK("https://leilaoonline.net/index.php/lote/detalhe/325474", "2057")</f>
      </c>
      <c r="B109" s="4" t="s">
        <f>=HYPERLINK("https://leilaoonline.net/index.php/lote/detalhe/325474", " LOTE COM 03 DIFERENCIAIS THINKING - COMPLETO")</f>
      </c>
      <c r="C109" s="4" t="inlineStr">
        <is>
          <t>Não vendido</t>
        </is>
      </c>
      <c r="D109" s="4" t="inlineStr">
        <is>
          <t>1</t>
        </is>
      </c>
      <c r="E109" s="5" t="inlineStr">
        <is>
          <t>2.000,00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=HYPERLINK("https://leilaoonline.net/index.php/lote/detalhe/325494", "2058")</f>
      </c>
      <c r="B110" s="4" t="s">
        <f>=HYPERLINK("https://leilaoonline.net/index.php/lote/detalhe/325494", "LOTE COM 01 DIFERENCIAL THINKING - PARCIAL")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=HYPERLINK("https://leilaoonline.net/index.php/lote/detalhe/325478", "2059")</f>
      </c>
      <c r="B111" s="4" t="s">
        <f>=HYPERLINK("https://leilaoonline.net/index.php/lote/detalhe/325478", "CARCAÇA DE DIFERENCIAL THIKING")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=HYPERLINK("https://leilaoonline.net/index.php/lote/detalhe/325477", "2060")</f>
      </c>
      <c r="B112" s="4" t="s">
        <f>=HYPERLINK("https://leilaoonline.net/index.php/lote/detalhe/325477", " DIFERENCIAL ROCKWELL; CAMINHÃO 3/4 - COMPLETO")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=HYPERLINK("https://leilaoonline.net/index.php/lote/detalhe/325496", "2061")</f>
      </c>
      <c r="B113" s="4" t="s">
        <f>=HYPERLINK("https://leilaoonline.net/index.php/lote/detalhe/325496", "DIFERENCIAL ROCKWELL; CAMINHÃO 3/4; MODELO RS 220 - PARCIAL")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=HYPERLINK("https://leilaoonline.net/index.php/lote/detalhe/325497", "2062")</f>
      </c>
      <c r="B114" s="4" t="s">
        <f>=HYPERLINK("https://leilaoonline.net/index.php/lote/detalhe/325497", "KIT DE PROTEÇÃO DA ESCAVADEIRA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=HYPERLINK("https://leilaoonline.net/index.php/lote/detalhe/325498", "2063")</f>
      </c>
      <c r="B115" s="4" t="s">
        <f>=HYPERLINK("https://leilaoonline.net/index.php/lote/detalhe/325498", "PARALAMA TRASEIRO DO LADO ESQUERDO - SCANIA HS 111")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250,00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=HYPERLINK("https://leilaoonline.net/index.php/lote/detalhe/325499", "2064")</f>
      </c>
      <c r="B116" s="4" t="s">
        <f>=HYPERLINK("https://leilaoonline.net/index.php/lote/detalhe/325499", "CAPOTA DE FIBRA DE VIDRO COM 03 PORTAS; COR BRANCO - SAVEIRO GIV")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=HYPERLINK("https://leilaoonline.net/index.php/lote/detalhe/325500", "2065")</f>
      </c>
      <c r="B117" s="4" t="s">
        <f>=HYPERLINK("https://leilaoonline.net/index.php/lote/detalhe/325500", "PEÇAS DE CHEVROLET - INFORMAÇÕES NO "DESCRITIVO DE ITENS" ABAIXO")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=HYPERLINK("https://leilaoonline.net/index.php/lote/detalhe/325501", "2066")</f>
      </c>
      <c r="B118" s="4" t="s">
        <f>=HYPERLINK("https://leilaoonline.net/index.php/lote/detalhe/325501", "PEÇAS DE VOLVO VM 260 - INFORMAÇÕES NO "DESCRITIVO DE ITENS" ABAIXO")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=HYPERLINK("https://leilaoonline.net/index.php/lote/detalhe/325502", "2067")</f>
      </c>
      <c r="B119" s="4" t="s">
        <f>=HYPERLINK("https://leilaoonline.net/index.php/lote/detalhe/325502", " PEÇAS DE FORD DE F600; F11000; 3040 - INFORMAÇÕES NO "DESCRITIVO DE ITENS" ABAIXO")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=HYPERLINK("https://leilaoonline.net/index.php/lote/detalhe/325504", "2068")</f>
      </c>
      <c r="B120" s="4" t="s">
        <f>=HYPERLINK("https://leilaoonline.net/index.php/lote/detalhe/325504", " PEÇAS DE MERCEDES 1313 - INFORMAÇÕES NO "DESCRITIVO DE ITENS" ABAIXO")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=HYPERLINK("https://leilaoonline.net/index.php/lote/detalhe/325505", "2069")</f>
      </c>
      <c r="B121" s="4" t="s">
        <f>=HYPERLINK("https://leilaoonline.net/index.php/lote/detalhe/325505", "PEÇAS DE MERCEDES 608 - INFORMAÇÕES NO "DESCRITIVO DE ITENS" ABAIXO")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2.000,00</t>
        </is>
      </c>
      <c r="F12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2026-04-02T03:51:15.00Z</dcterms:created>
  <dc:creator>Tellks Tecnologia</dc:creator>
  <cp:revision>0</cp:revision>
</cp:coreProperties>
</file>