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MINI ESCAVAVADEIRAS, ESCAVADEIRAS, PÁ CARREGADEIRAS, ROLOS, MOTONIVELADORAS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03/11/2025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=HYPERLINK("https://leilaoonline.net/index.php/lote/detalhe/304035", "800")</f>
      </c>
      <c r="B11" s="4" t="s">
        <f>=HYPERLINK("https://leilaoonline.net/index.php/lote/detalhe/304035", " RETROESCAVADEIRA CASE MOD. 580L 4X4 ANO 2000")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105.000,00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=HYPERLINK("https://leilaoonline.net/index.php/lote/detalhe/304037", "801")</f>
      </c>
      <c r="B12" s="4" t="s">
        <f>=HYPERLINK("https://leilaoonline.net/index.php/lote/detalhe/304037", " ROLOCOMPACTADOR XCMG MOD. XS120 TRAÇADO ANO 2010")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185.000,00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=HYPERLINK("https://leilaoonline.net/index.php/lote/detalhe/304039", "802")</f>
      </c>
      <c r="B13" s="4" t="s">
        <f>=HYPERLINK("https://leilaoonline.net/index.php/lote/detalhe/304039", "[ VÍDEOS ] MOTONIVELADORA KOMATSU MOD. GD555 ANO 2011 - FUNCIONANDO")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260.000,00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=HYPERLINK("https://leilaoonline.net/index.php/lote/detalhe/304040", "803")</f>
      </c>
      <c r="B14" s="4" t="s">
        <f>=HYPERLINK("https://leilaoonline.net/index.php/lote/detalhe/304040", " PÁ CARREGADEIRA CASE MOD W7E ANO APROX. 1978 - MOTOR MB/113 - DIREÇÃO HIDRÁULICA.")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35.000,00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=HYPERLINK("https://leilaoonline.net/index.php/lote/detalhe/304036", "804")</f>
      </c>
      <c r="B15" s="4" t="s">
        <f>=HYPERLINK("https://leilaoonline.net/index.php/lote/detalhe/304036", " RETROESCAVADEIRA CASE MOD. 580H 4X2 ANO 1994 - MOTOR CUMMNIS - TORK GRANDE")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50.000,00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=HYPERLINK("https://leilaoonline.net/index.php/lote/detalhe/304038", "805")</f>
      </c>
      <c r="B16" s="4" t="s">
        <f>=HYPERLINK("https://leilaoonline.net/index.php/lote/detalhe/304038", " RETROESCAVADEIRA CASE MOD. 580N 4X4 ANO 2010 - MOTOR CUMMNIS - TRAÇADO")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105.000,00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=HYPERLINK("https://leilaoonline.net/index.php/lote/detalhe/305568", "806")</f>
      </c>
      <c r="B17" s="4" t="s">
        <f>=HYPERLINK("https://leilaoonline.net/index.php/lote/detalhe/305568", "[ VÍDEO ] RETROESCAVADEIRA CASE MOD. 580M ANO 2008 - FUNCIONANDO")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115.000,00</t>
        </is>
      </c>
      <c r="F17" s="4" t="inlineStr">
        <is>
          <t>750.00</t>
        </is>
      </c>
    </row>
    <row collapsed="false" customFormat="false" customHeight="false" hidden="false" ht="12.1" outlineLevel="0" r="18">
      <c r="A18" s="5" t="s">
        <f>=HYPERLINK("https://leilaoonline.net/index.php/lote/detalhe/305569", "807")</f>
      </c>
      <c r="B18" s="4" t="s">
        <f>=HYPERLINK("https://leilaoonline.net/index.php/lote/detalhe/305569", "[ VÍDEO ] TRATOR DE ESTEIRA KOMATSU MOD. D65E ANO 1983 - FUNCIONANDO")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215.000,00</t>
        </is>
      </c>
      <c r="F18" s="4" t="inlineStr">
        <is>
          <t>750.00</t>
        </is>
      </c>
    </row>
    <row collapsed="false" customFormat="false" customHeight="false" hidden="false" ht="12.1" outlineLevel="0" r="19">
      <c r="A19" s="5" t="s">
        <f>=HYPERLINK("https://leilaoonline.net/index.php/lote/detalhe/305570", "808")</f>
      </c>
      <c r="B19" s="4" t="s">
        <f>=HYPERLINK("https://leilaoonline.net/index.php/lote/detalhe/305570", "ESCAVADEIRA  DOOSAN MOD.DX140LC ANO 2017 - FUNCIONANDO")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215.000,00</t>
        </is>
      </c>
      <c r="F19" s="4" t="inlineStr">
        <is>
          <t>750.00</t>
        </is>
      </c>
    </row>
    <row collapsed="false" customFormat="false" customHeight="false" hidden="false" ht="12.1" outlineLevel="0" r="20">
      <c r="A20" s="5" t="s">
        <f>=HYPERLINK("https://leilaoonline.net/index.php/lote/detalhe/305571", "809")</f>
      </c>
      <c r="B20" s="4" t="s">
        <f>=HYPERLINK("https://leilaoonline.net/index.php/lote/detalhe/305571", "ESCAVADEIRA  DOOSAN MOD.DX140LC ANO 2017 - FUNCIONANDO")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215.000,00</t>
        </is>
      </c>
      <c r="F20" s="4" t="inlineStr">
        <is>
          <t>750.00</t>
        </is>
      </c>
    </row>
    <row collapsed="false" customFormat="false" customHeight="false" hidden="false" ht="12.1" outlineLevel="0" r="21">
      <c r="A21" s="5" t="s">
        <f>=HYPERLINK("https://leilaoonline.net/index.php/lote/detalhe/304015", "900")</f>
      </c>
      <c r="B21" s="4" t="s">
        <f>=HYPERLINK("https://leilaoonline.net/index.php/lote/detalhe/304015", "[ VÍDEO ] MOTONIVELADORA CATERPILLAR MOD. 140G - ANO 1996 - - FUNCIONANDO")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190.000,00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=HYPERLINK("https://leilaoonline.net/index.php/lote/detalhe/304010", "901")</f>
      </c>
      <c r="B22" s="4" t="s">
        <f>=HYPERLINK("https://leilaoonline.net/index.php/lote/detalhe/304010", "[ VÍDEO ] ESCAVADEIRA CATERPILLAR  MOD. 312C  ANO 2008")</f>
      </c>
      <c r="C22" s="4" t="inlineStr">
        <is>
          <t>Não vendido</t>
        </is>
      </c>
      <c r="D22" s="4" t="inlineStr">
        <is>
          <t>1</t>
        </is>
      </c>
      <c r="E22" s="5" t="inlineStr">
        <is>
          <t>190.000,00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=HYPERLINK("https://leilaoonline.net/index.php/lote/detalhe/304020", "902")</f>
      </c>
      <c r="B23" s="4" t="s">
        <f>=HYPERLINK("https://leilaoonline.net/index.php/lote/detalhe/304020", "[ VÍDEO ] MINI ESCAVADEIRA VOLVO MOD. EC27C ANO 2016 - Aprox. 4400 HRS. - FUNCIONANDO")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95.000,00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=HYPERLINK("https://leilaoonline.net/index.php/lote/detalhe/304018", "903")</f>
      </c>
      <c r="B24" s="4" t="s">
        <f>=HYPERLINK("https://leilaoonline.net/index.php/lote/detalhe/304018", "[ VÍDEO ] MINIECARREGADEIRA NEW HOLLAND MOD. 220 ANO 2012 - CABINE FECHADA  - FUNCIONANDO")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120.000,00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=HYPERLINK("https://leilaoonline.net/index.php/lote/detalhe/304022", "905")</f>
      </c>
      <c r="B25" s="4" t="s">
        <f>=HYPERLINK("https://leilaoonline.net/index.php/lote/detalhe/304022", "[ VÍDEOS ] PÁ CARREGADEIRA CATERPILLAR MOD.938H ANO 2008")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220.000,00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=HYPERLINK("https://leilaoonline.net/index.php/lote/detalhe/304016", "906")</f>
      </c>
      <c r="B26" s="4" t="s">
        <f>=HYPERLINK("https://leilaoonline.net/index.php/lote/detalhe/304016", "[ VÍDEO ] ESCAVADEIRA DOOSAN MOD. DX 225 ANO 2012 - FUNCIONANDO")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190.000,00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=HYPERLINK("https://leilaoonline.net/index.php/lote/detalhe/304011", "907")</f>
      </c>
      <c r="B27" s="4" t="s">
        <f>=HYPERLINK("https://leilaoonline.net/index.php/lote/detalhe/304011", "[ VÍDEO ] PÁ CARREGADEIRA  MOD. CBT2105 - ANO 1978")</f>
      </c>
      <c r="C27" s="4" t="inlineStr">
        <is>
          <t>Vendido</t>
        </is>
      </c>
      <c r="D27" s="4" t="inlineStr">
        <is>
          <t>2</t>
        </is>
      </c>
      <c r="E27" s="5" t="inlineStr">
        <is>
          <t>26.000,00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=HYPERLINK("https://leilaoonline.net/index.php/lote/detalhe/304034", "908")</f>
      </c>
      <c r="B28" s="4" t="s">
        <f>=HYPERLINK("https://leilaoonline.net/index.php/lote/detalhe/304034", "[ VÍDEO ] ESCAVADEIRA KOMATSU  MOD. PC 160  ANO 2008 -  MOTOR CUMMINS 4CC - FUNCIONANDO")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195.000,00</t>
        </is>
      </c>
      <c r="F28" s="4" t="inlineStr">
        <is>
          <t>350.00</t>
        </is>
      </c>
    </row>
    <row collapsed="false" customFormat="false" customHeight="false" hidden="false" ht="12.1" outlineLevel="0" r="29">
      <c r="A29" s="5" t="s">
        <f>=HYPERLINK("https://leilaoonline.net/index.php/lote/detalhe/304025", "909")</f>
      </c>
      <c r="B29" s="4" t="s">
        <f>=HYPERLINK("https://leilaoonline.net/index.php/lote/detalhe/304025", "[ VÍDEO ] MOTONIVELADORA DRESSES MOD. 205C VB SERIE 10.000 ANO APROX. 1992 - MOTOR CUMMNINS TURBO")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55.000,00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=HYPERLINK("https://leilaoonline.net/index.php/lote/detalhe/304012", "910")</f>
      </c>
      <c r="B30" s="4" t="s">
        <f>=HYPERLINK("https://leilaoonline.net/index.php/lote/detalhe/304012", "[ VÍDEOS ] PÁ CARREGADEIRA VOLVO MOD. L70 ANO 2000 - FUNCIONANDO")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95.000,00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=HYPERLINK("https://leilaoonline.net/index.php/lote/detalhe/304019", "911")</f>
      </c>
      <c r="B31" s="4" t="s">
        <f>=HYPERLINK("https://leilaoonline.net/index.php/lote/detalhe/304019", "[ VÍDEO ] ROLO COMPACTADOR TEMA TERRA MOD. SP68 ANO APROX. 1991")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90.000,00</t>
        </is>
      </c>
      <c r="F31" s="4" t="inlineStr">
        <is>
          <t>350.00</t>
        </is>
      </c>
    </row>
    <row collapsed="false" customFormat="false" customHeight="false" hidden="false" ht="12.1" outlineLevel="0" r="32">
      <c r="A32" s="5" t="s">
        <f>=HYPERLINK("https://leilaoonline.net/index.php/lote/detalhe/304013", "913")</f>
      </c>
      <c r="B32" s="4" t="s">
        <f>=HYPERLINK("https://leilaoonline.net/index.php/lote/detalhe/304013", "[ VÍDEOS ] MOTONIVELADORA COMBAT  MOD. 190E  ANO 2013 - COM RIPPER - FUNCIONANDO")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135.000,00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=HYPERLINK("https://leilaoonline.net/index.php/lote/detalhe/304023", "914")</f>
      </c>
      <c r="B33" s="4" t="s">
        <f>=HYPERLINK("https://leilaoonline.net/index.php/lote/detalhe/304023", "MOTONIVELADORA HUBER MOD. 140 ANO APROX. 1984 - MOTOR MB TURBO - FUNCINANDO")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57.000,00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=HYPERLINK("https://leilaoonline.net/index.php/lote/detalhe/304014", "916")</f>
      </c>
      <c r="B34" s="4" t="s">
        <f>=HYPERLINK("https://leilaoonline.net/index.php/lote/detalhe/304014", "TAMQUE 5.000 LITROS COM BOMBA - BOM ESTADO")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13.700,00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=HYPERLINK("https://leilaoonline.net/index.php/lote/detalhe/304024", "917")</f>
      </c>
      <c r="B35" s="4" t="s">
        <f>=HYPERLINK("https://leilaoonline.net/index.php/lote/detalhe/304024", "ROLO COMPACTADOR TEMA-TERRA MOD. SPV68 ( PARCIAL/NO ESTADO)")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21.000,00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=HYPERLINK("https://leilaoonline.net/index.php/lote/detalhe/304028", "918")</f>
      </c>
      <c r="B36" s="4" t="s">
        <f>=HYPERLINK("https://leilaoonline.net/index.php/lote/detalhe/304028", "RETROESCAVADEIRA RANDON MOD. RD  406 - ANO 2013  - 4X4 - FUNCIONANDO")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130.000,00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=HYPERLINK("https://leilaoonline.net/index.php/lote/detalhe/304017", "921")</f>
      </c>
      <c r="B37" s="4" t="s">
        <f>=HYPERLINK("https://leilaoonline.net/index.php/lote/detalhe/304017", "[ VÍDEOS ] TRATOR VALMET MOD. 62ID ANO APROX.  1973 - MOTOR MWM - COM ROÇADEIRA SUPER TATU - FUNCIONANDO")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25.000,00</t>
        </is>
      </c>
      <c r="F37" s="4" t="inlineStr">
        <is>
          <t>750.00</t>
        </is>
      </c>
    </row>
    <row collapsed="false" customFormat="false" customHeight="false" hidden="false" ht="12.1" outlineLevel="0" r="38">
      <c r="A38" s="5" t="s">
        <f>=HYPERLINK("https://leilaoonline.net/index.php/lote/detalhe/304029", "922")</f>
      </c>
      <c r="B38" s="4" t="s">
        <f>=HYPERLINK("https://leilaoonline.net/index.php/lote/detalhe/304029", "[ VÍDEO ] ROLO COMPACTADOR DYNAPAC MOD. CA25 ANO 1999 / MOTOR CUMMINS 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135.000,00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=HYPERLINK("https://leilaoonline.net/index.php/lote/detalhe/304032", "923")</f>
      </c>
      <c r="B39" s="4" t="s">
        <f>=HYPERLINK("https://leilaoonline.net/index.php/lote/detalhe/304032", "[ VÍDEO ] PÁ CARREGADEIRA CATERPILLAR MOD. 930 ANO 1983 - TRANSMISSÃO CARTEPILLAR - (4 PNEUS SEMINOVOS)")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85.000,00</t>
        </is>
      </c>
      <c r="F39" s="4" t="inlineStr">
        <is>
          <t>350.00</t>
        </is>
      </c>
    </row>
    <row collapsed="false" customFormat="false" customHeight="false" hidden="false" ht="12.1" outlineLevel="0" r="40">
      <c r="A40" s="5" t="s">
        <f>=HYPERLINK("https://leilaoonline.net/index.php/lote/detalhe/304033", "924")</f>
      </c>
      <c r="B40" s="4" t="s">
        <f>=HYPERLINK("https://leilaoonline.net/index.php/lote/detalhe/304033", "[ VÍDEO ]  MINIESCAVADEIRA BOBCAT MOD. E10 ANO 2022 - (ACONPANHA 3 CONCHAS MEDIDAS DIFERENTES)")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95.000,00</t>
        </is>
      </c>
      <c r="F40" s="4" t="inlineStr">
        <is>
          <t>350.00</t>
        </is>
      </c>
    </row>
    <row collapsed="false" customFormat="false" customHeight="false" hidden="false" ht="12.1" outlineLevel="0" r="41">
      <c r="A41" s="5" t="s">
        <f>=HYPERLINK("https://leilaoonline.net/index.php/lote/detalhe/304031", "925")</f>
      </c>
      <c r="B41" s="4" t="s">
        <f>=HYPERLINK("https://leilaoonline.net/index.php/lote/detalhe/304031", " PÁ CARREGADEIRA MICHIGAN CLARK MOD. 45C ANO 1992")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125.000,00</t>
        </is>
      </c>
      <c r="F41" s="4" t="inlineStr">
        <is>
          <t>350.00</t>
        </is>
      </c>
    </row>
    <row collapsed="false" customFormat="false" customHeight="false" hidden="false" ht="12.1" outlineLevel="0" r="42">
      <c r="A42" s="5" t="s">
        <f>=HYPERLINK("https://leilaoonline.net/index.php/lote/detalhe/304030", "926")</f>
      </c>
      <c r="B42" s="4" t="s">
        <f>=HYPERLINK("https://leilaoonline.net/index.php/lote/detalhe/304030", " [ VÍDEO ] PÁ CARREGADEIRA NEW HOLLAND MOD. W170 ANO 2013")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180.000,00</t>
        </is>
      </c>
      <c r="F42" s="4" t="inlineStr">
        <is>
          <t>1000.00</t>
        </is>
      </c>
    </row>
    <row collapsed="false" customFormat="false" customHeight="false" hidden="false" ht="12.1" outlineLevel="0" r="43">
      <c r="A43" s="5" t="s">
        <f>=HYPERLINK("https://leilaoonline.net/index.php/lote/detalhe/303996", "1001")</f>
      </c>
      <c r="B43" s="4" t="s">
        <f>=HYPERLINK("https://leilaoonline.net/index.php/lote/detalhe/303996", "[ VÍDEOS ] TRATOR ESTEIRA CATERPILLAR MOD.D4E PS  ANO 1988 - TORK - BOMBA BOSCH - RODANTE BOM ESTADO")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95.000,00</t>
        </is>
      </c>
      <c r="F43" s="4" t="inlineStr">
        <is>
          <t>1000.00</t>
        </is>
      </c>
    </row>
    <row collapsed="false" customFormat="false" customHeight="false" hidden="false" ht="12.1" outlineLevel="0" r="44">
      <c r="A44" s="5" t="s">
        <f>=HYPERLINK("https://leilaoonline.net/index.php/lote/detalhe/304027", "1006")</f>
      </c>
      <c r="B44" s="4" t="s">
        <f>=HYPERLINK("https://leilaoonline.net/index.php/lote/detalhe/304027", "PÁ CARREGADEIRA  NEW HOLLAND MOD. W130 ANO 2009  - FUNCIONANDO")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200.000,00</t>
        </is>
      </c>
      <c r="F44" s="4" t="inlineStr">
        <is>
          <t>1000.00</t>
        </is>
      </c>
    </row>
    <row collapsed="false" customFormat="false" customHeight="false" hidden="false" ht="12.1" outlineLevel="0" r="45">
      <c r="A45" s="5" t="s">
        <f>=HYPERLINK("https://leilaoonline.net/index.php/lote/detalhe/303997", "1011")</f>
      </c>
      <c r="B45" s="4" t="s">
        <f>=HYPERLINK("https://leilaoonline.net/index.php/lote/detalhe/303997", "[ VÍDEO ] PÁ CARREGADEIRA CATERPILLAR MOD. 938H ANO 2008")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150.000,00</t>
        </is>
      </c>
      <c r="F45" s="4" t="inlineStr">
        <is>
          <t>1000.00</t>
        </is>
      </c>
    </row>
    <row collapsed="false" customFormat="false" customHeight="false" hidden="false" ht="12.1" outlineLevel="0" r="46">
      <c r="A46" s="5" t="s">
        <f>=HYPERLINK("https://leilaoonline.net/index.php/lote/detalhe/304006", "1016")</f>
      </c>
      <c r="B46" s="4" t="s">
        <f>=HYPERLINK("https://leilaoonline.net/index.php/lote/detalhe/304006", "[ VÍDEO ] PÁ CARREGADEIRA  JOHN DEERE MOD. 644K NO 2020 - FUNCIONANDO")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310.000,00</t>
        </is>
      </c>
      <c r="F46" s="4" t="inlineStr">
        <is>
          <t>1000.00</t>
        </is>
      </c>
    </row>
    <row collapsed="false" customFormat="false" customHeight="false" hidden="false" ht="12.1" outlineLevel="0" r="47">
      <c r="A47" s="5" t="s">
        <f>=HYPERLINK("https://leilaoonline.net/index.php/lote/detalhe/304007", "1019")</f>
      </c>
      <c r="B47" s="4" t="s">
        <f>=HYPERLINK("https://leilaoonline.net/index.php/lote/detalhe/304007", "[ VÍDEOS ] ESCAVADEIRA JOHN DEERE MOD. 210G-LC ANO 2020 - FUNCIONANDO")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280.000,00</t>
        </is>
      </c>
      <c r="F47" s="4" t="inlineStr">
        <is>
          <t>2000.00</t>
        </is>
      </c>
    </row>
    <row collapsed="false" customFormat="false" customHeight="false" hidden="false" ht="12.1" outlineLevel="0" r="48">
      <c r="A48" s="5" t="s">
        <f>=HYPERLINK("https://leilaoonline.net/index.php/lote/detalhe/304001", "1021")</f>
      </c>
      <c r="B48" s="4" t="s">
        <f>=HYPERLINK("https://leilaoonline.net/index.php/lote/detalhe/304001", "TRATOR ENGESA ANO 1990 -  MOTOR CUMMINS - FUNCIONANDO")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170.000,00</t>
        </is>
      </c>
      <c r="F48" s="4" t="inlineStr">
        <is>
          <t>1000.00</t>
        </is>
      </c>
    </row>
    <row collapsed="false" customFormat="false" customHeight="false" hidden="false" ht="12.1" outlineLevel="0" r="49">
      <c r="A49" s="5" t="s">
        <f>=HYPERLINK("https://leilaoonline.net/index.php/lote/detalhe/304008", "1023")</f>
      </c>
      <c r="B49" s="4" t="s">
        <f>=HYPERLINK("https://leilaoonline.net/index.php/lote/detalhe/304008", "[ VÍDEO ] ROLO COMPACTADOR DYNAPAC MOD.CA-25  ANO 1990 - ASA DELTA - FUNCIONANDO")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110.000,00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=HYPERLINK("https://leilaoonline.net/index.php/lote/detalhe/304005", "1024")</f>
      </c>
      <c r="B50" s="4" t="s">
        <f>=HYPERLINK("https://leilaoonline.net/index.php/lote/detalhe/304005", "[ VÍDEO ] ESCAVADEIRA CATERPILLAR MOD. 320D ANO 2013 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150.000,00</t>
        </is>
      </c>
      <c r="F50" s="4" t="inlineStr">
        <is>
          <t>1000.00</t>
        </is>
      </c>
    </row>
    <row collapsed="false" customFormat="false" customHeight="false" hidden="false" ht="12.1" outlineLevel="0" r="51">
      <c r="A51" s="5" t="s">
        <f>=HYPERLINK("https://leilaoonline.net/index.php/lote/detalhe/304002", "1025")</f>
      </c>
      <c r="B51" s="4" t="s">
        <f>=HYPERLINK("https://leilaoonline.net/index.php/lote/detalhe/304002", "CONCHA CATERPILLAR 924G")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4.000,00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=HYPERLINK("https://leilaoonline.net/index.php/lote/detalhe/304009", "1026")</f>
      </c>
      <c r="B52" s="4" t="s">
        <f>=HYPERLINK("https://leilaoonline.net/index.php/lote/detalhe/304009", "[ VÍDEO ] MINIESCAVADEIRA  NEW HOLLAND  MOD. L225  ANO 2017")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150.000,00</t>
        </is>
      </c>
      <c r="F52" s="4" t="inlineStr">
        <is>
          <t>1000.00</t>
        </is>
      </c>
    </row>
    <row collapsed="false" customFormat="false" customHeight="false" hidden="false" ht="12.1" outlineLevel="0" r="53">
      <c r="A53" s="5" t="s">
        <f>=HYPERLINK("https://leilaoonline.net/index.php/lote/detalhe/303998", "1027")</f>
      </c>
      <c r="B53" s="4" t="s">
        <f>=HYPERLINK("https://leilaoonline.net/index.php/lote/detalhe/303998", "[ VÍDEO ] PÁ CARREGADEIRA KOMATSU MOD. WA200 ANO 2012")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150.000,00</t>
        </is>
      </c>
      <c r="F53" s="4" t="inlineStr">
        <is>
          <t>1000.00</t>
        </is>
      </c>
    </row>
    <row collapsed="false" customFormat="false" customHeight="false" hidden="false" ht="12.1" outlineLevel="0" r="54">
      <c r="A54" s="5" t="s">
        <f>=HYPERLINK("https://leilaoonline.net/index.php/lote/detalhe/304026", "1033")</f>
      </c>
      <c r="B54" s="4" t="s">
        <f>=HYPERLINK("https://leilaoonline.net/index.php/lote/detalhe/304026", "[ VÍDEO ] PÁ CARREGADEIRA CATERPILLAR MOD. 924F ANO 1998 - OPERACIONAL")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110.000,00</t>
        </is>
      </c>
      <c r="F54" s="4" t="inlineStr">
        <is>
          <t>1000.00</t>
        </is>
      </c>
    </row>
    <row collapsed="false" customFormat="false" customHeight="false" hidden="false" ht="12.1" outlineLevel="0" r="55">
      <c r="A55" s="5" t="s">
        <f>=HYPERLINK("https://leilaoonline.net/index.php/lote/detalhe/304003", "1037")</f>
      </c>
      <c r="B55" s="4" t="s">
        <f>=HYPERLINK("https://leilaoonline.net/index.php/lote/detalhe/304003", "[ VÍDEO ] PÁ CARREGADEIRA CATERPILLAR MOD. 966C  ANO 1987  - FUNCIONANDO 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95.000,00</t>
        </is>
      </c>
      <c r="F55" s="4" t="inlineStr">
        <is>
          <t>1000.00</t>
        </is>
      </c>
    </row>
    <row collapsed="false" customFormat="false" customHeight="false" hidden="false" ht="12.1" outlineLevel="0" r="56">
      <c r="A56" s="5" t="s">
        <f>=HYPERLINK("https://leilaoonline.net/index.php/lote/detalhe/304021", "1042")</f>
      </c>
      <c r="B56" s="4" t="s">
        <f>=HYPERLINK("https://leilaoonline.net/index.php/lote/detalhe/304021", "[ VÍDEO ] MOTONIVELADORA FIATALLIS MOD. FG85 ANO 1990")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93.000,00</t>
        </is>
      </c>
      <c r="F56" s="4" t="inlineStr">
        <is>
          <t>1000.00</t>
        </is>
      </c>
    </row>
    <row collapsed="false" customFormat="false" customHeight="false" hidden="false" ht="12.1" outlineLevel="0" r="57">
      <c r="A57" s="5" t="s">
        <f>=HYPERLINK("https://leilaoonline.net/index.php/lote/detalhe/304004", "1044")</f>
      </c>
      <c r="B57" s="4" t="s">
        <f>=HYPERLINK("https://leilaoonline.net/index.php/lote/detalhe/304004", "MOTONIVELADORA FIATALLIS MOD. FG 85 ANO APROX. 1990  - COM RIPPER DIANTEIRO 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68.000,00</t>
        </is>
      </c>
      <c r="F57" s="4" t="inlineStr">
        <is>
          <t>1000.00</t>
        </is>
      </c>
    </row>
    <row collapsed="false" customFormat="false" customHeight="false" hidden="false" ht="12.1" outlineLevel="0" r="58">
      <c r="A58" s="5" t="s">
        <f>=HYPERLINK("https://leilaoonline.net/index.php/lote/detalhe/303999", "1049")</f>
      </c>
      <c r="B58" s="4" t="s">
        <f>=HYPERLINK("https://leilaoonline.net/index.php/lote/detalhe/303999", "[ VÍDEOS ] PÁ CARREGADEIRA CATERPILLAR MOD. 930C ANO 1984 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77.000,00</t>
        </is>
      </c>
      <c r="F58" s="4" t="inlineStr">
        <is>
          <t>1000.00</t>
        </is>
      </c>
    </row>
    <row collapsed="false" customFormat="false" customHeight="false" hidden="false" ht="12.1" outlineLevel="0" r="59">
      <c r="A59" s="5" t="s">
        <f>=HYPERLINK("https://leilaoonline.net/index.php/lote/detalhe/304000", "1053")</f>
      </c>
      <c r="B59" s="4" t="s">
        <f>=HYPERLINK("https://leilaoonline.net/index.php/lote/detalhe/304000", "[ VÍDEO ] TRATOR DE ESTEIRA KOMATSU MOD. D30 ANO 1979 -  EMBREAGEM / MOTOR M.BENZ 1113- ORIGINAL")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50.000,00</t>
        </is>
      </c>
      <c r="F59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2026-04-04T12:50:36.00Z</dcterms:created>
  <dc:creator>Tellks Tecnologia</dc:creator>
  <cp:revision>0</cp:revision>
</cp:coreProperties>
</file>